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<sst xmlns="http://schemas.openxmlformats.org/spreadsheetml/2006/main" count="828" uniqueCount="375">
  <si>
    <t>预算01-1表</t>
  </si>
  <si>
    <t>2026年部门财务收支预算总表</t>
  </si>
  <si>
    <t>单位名称：保山市审计局（本级）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</si>
  <si>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</si>
  <si>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</si>
  <si>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</si>
  <si>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</si>
  <si>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</si>
  <si>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</si>
  <si>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</si>
  <si>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</si>
  <si>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</si>
  <si>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</si>
  <si>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</si>
  <si>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</si>
  <si>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</si>
  <si>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</si>
  <si>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</si>
  <si>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</si>
  <si>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</si>
  <si>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</si>
  <si>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</si>
  <si>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</si>
  <si>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</si>
  <si>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</si>
  <si>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</si>
  <si>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</si>
  <si>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</si>
  <si>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</si>
  <si>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</si>
  <si>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</si>
  <si>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</si>
  <si>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</si>
  <si>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</si>
  <si>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</si>
  <si>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</si>
  <si>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</si>
  <si>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</si>
  <si>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</si>
  <si>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</si>
  <si>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</si>
  <si>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</si>
  <si>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</si>
  <si>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</si>
  <si>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</si>
  <si>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137018001</t>
  </si>
  <si>
    <t>保山市审计局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</si>
  <si>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</si>
  <si>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</si>
  <si>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</si>
  <si>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</si>
  <si>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</si>
  <si>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</si>
  <si>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</si>
  <si>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</si>
  <si>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</si>
  <si>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</si>
  <si>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</si>
  <si>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</si>
  <si>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</si>
  <si>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</si>
  <si>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</si>
  <si>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</si>
  <si>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</si>
  <si>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</si>
  <si>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</si>
  <si>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</si>
  <si>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</si>
  <si>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</si>
  <si>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</si>
  <si>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</si>
  <si>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</si>
  <si>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</si>
  <si>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</si>
  <si>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</si>
  <si>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</si>
  <si>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</si>
  <si>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</si>
  <si>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</si>
  <si>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</si>
  <si>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</si>
  <si>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</si>
  <si>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</si>
  <si>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</si>
  <si>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</si>
  <si>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</si>
  <si>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</si>
  <si>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</si>
  <si>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</si>
  <si>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</si>
  <si>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</si>
  <si>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</si>
  <si>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</si>
  <si>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</si>
  <si>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</si>
  <si>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</si>
  <si>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</si>
  <si>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</si>
  <si>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</si>
  <si>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</si>
  <si>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</si>
  <si>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</si>
  <si>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</si>
  <si>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</si>
  <si>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</si>
  <si>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</si>
  <si>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</si>
  <si>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</si>
  <si>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</si>
  <si>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</si>
  <si>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</si>
  <si>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</si>
  <si>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</si>
  <si>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</si>
  <si>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</si>
  <si>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</si>
  <si>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</si>
  <si>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</si>
  <si>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</si>
  <si>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</si>
  <si>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</si>
  <si>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</si>
  <si>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</si>
  <si>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</si>
  <si>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</si>
  <si>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</si>
  <si>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</si>
  <si>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</si>
  <si>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</si>
  <si>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</si>
  <si>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</si>
  <si>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</si>
  <si>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</si>
  <si>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</si>
  <si>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</si>
  <si>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</si>
  <si>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</si>
  <si>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</si>
  <si>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</si>
  <si>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</si>
  <si>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</si>
  <si>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</si>
  <si>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</si>
  <si>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530000210000000041704</t>
  </si>
  <si>
    <t>行政人员支出工资</t>
  </si>
  <si>
    <t>30101</t>
  </si>
  <si>
    <t>基本工资</t>
  </si>
  <si>
    <t>30102</t>
  </si>
  <si>
    <t>津贴补贴</t>
  </si>
  <si>
    <t>30103</t>
  </si>
  <si>
    <t>奖金</t>
  </si>
  <si>
    <t>530000210000000041706</t>
  </si>
  <si>
    <t>社会保障缴费</t>
  </si>
  <si>
    <t>30108</t>
  </si>
  <si>
    <t>机关事业单位基本养老保险缴费</t>
  </si>
  <si>
    <t>30112</t>
  </si>
  <si>
    <t>其他社会保障缴费</t>
  </si>
  <si>
    <t>30110</t>
  </si>
  <si>
    <t>职工基本医疗保险缴费</t>
  </si>
  <si>
    <t>30111</t>
  </si>
  <si>
    <t>公务员医疗补助缴费</t>
  </si>
  <si>
    <t>530000210000000041708</t>
  </si>
  <si>
    <t>30113</t>
  </si>
  <si>
    <t>530000210000000041711</t>
  </si>
  <si>
    <t>公车购置及运维费</t>
  </si>
  <si>
    <t>30231</t>
  </si>
  <si>
    <t>公务用车运行维护费</t>
  </si>
  <si>
    <t>530000210000000041713</t>
  </si>
  <si>
    <t>30217</t>
  </si>
  <si>
    <t>530000210000000041714</t>
  </si>
  <si>
    <t>行政人员公务交通补贴</t>
  </si>
  <si>
    <t>30239</t>
  </si>
  <si>
    <t>其他交通费用</t>
  </si>
  <si>
    <t>530000210000000041715</t>
  </si>
  <si>
    <t>工会经费</t>
  </si>
  <si>
    <t>30228</t>
  </si>
  <si>
    <t>530000210000000041716</t>
  </si>
  <si>
    <t>一般公用经费</t>
  </si>
  <si>
    <t>30201</t>
  </si>
  <si>
    <t>办公费</t>
  </si>
  <si>
    <t>30205</t>
  </si>
  <si>
    <t>水费</t>
  </si>
  <si>
    <t>30206</t>
  </si>
  <si>
    <t>电费</t>
  </si>
  <si>
    <t>30211</t>
  </si>
  <si>
    <t>差旅费</t>
  </si>
  <si>
    <t>30213</t>
  </si>
  <si>
    <t>维修（护）费</t>
  </si>
  <si>
    <t>30215</t>
  </si>
  <si>
    <t>会议费</t>
  </si>
  <si>
    <t>30299</t>
  </si>
  <si>
    <t>其他商品和服务支出</t>
  </si>
  <si>
    <t>530000241100002220760</t>
  </si>
  <si>
    <t>行政人员绩效奖</t>
  </si>
  <si>
    <t>预算05-1表</t>
  </si>
  <si>
    <t>2026年部门项目支出预算表</t>
  </si>
  <si>
    <t>项目分类</t>
  </si>
  <si>
    <t>项目单位</t>
  </si>
  <si>
    <t>本年拨款</t>
  </si>
  <si>
    <t>其中：本次下达</t>
  </si>
  <si>
    <t>其他人员支出</t>
  </si>
  <si>
    <t>民生类</t>
  </si>
  <si>
    <t>530000231100001077856</t>
  </si>
  <si>
    <t>30199</t>
  </si>
  <si>
    <t>其他工资福利支出</t>
  </si>
  <si>
    <t>审计业务经费</t>
  </si>
  <si>
    <t>专项业务类</t>
  </si>
  <si>
    <t>530000200000000002097</t>
  </si>
  <si>
    <t>30202</t>
  </si>
  <si>
    <t>印刷费</t>
  </si>
  <si>
    <t>30207</t>
  </si>
  <si>
    <t>邮电费</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</si>
  <si>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</si>
  <si>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</si>
  <si>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</si>
  <si>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</si>
  <si>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</si>
  <si>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</si>
  <si>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</si>
  <si>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</si>
  <si>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</si>
  <si>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</si>
  <si>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</si>
  <si>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</si>
  <si>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</si>
  <si>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</si>
  <si>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</si>
  <si>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</si>
  <si>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</si>
  <si>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</si>
  <si>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</si>
  <si>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</si>
  <si>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做好本年度编外人员经费保障，按规定落实编外人员待遇，保障编外人员的合法权益，为提升单位工作效率发挥积极作用。</t>
  </si>
  <si>
    <t>产出指标</t>
  </si>
  <si>
    <t>数量指标</t>
  </si>
  <si>
    <t>编外人员人数</t>
  </si>
  <si>
    <t>=</t>
  </si>
  <si>
    <t>人</t>
  </si>
  <si>
    <t>定量指标</t>
  </si>
  <si>
    <t>反映单位实际聘用编外人员的情况。</t>
  </si>
  <si>
    <t>质量指标</t>
  </si>
  <si>
    <t>出具审计报告完成率</t>
  </si>
  <si>
    <t>&gt;=</t>
  </si>
  <si>
    <t>90</t>
  </si>
  <si>
    <t>%</t>
  </si>
  <si>
    <t>反映正式出具审计报告或审计调查报告的数量情况。</t>
  </si>
  <si>
    <t>效益指标</t>
  </si>
  <si>
    <t>社会效益</t>
  </si>
  <si>
    <t>补充审计力量</t>
  </si>
  <si>
    <t>保持</t>
  </si>
  <si>
    <t>定性指标</t>
  </si>
  <si>
    <t>补充审计力量。</t>
  </si>
  <si>
    <t>满意度指标</t>
  </si>
  <si>
    <t>服务对象满意度</t>
  </si>
  <si>
    <t>单位相关工作人员满意度</t>
  </si>
  <si>
    <t>反映单位相关人员对外聘人员工作的满意程度。</t>
  </si>
  <si>
    <t>通过审计监督，维护财政经济秩序，提高公共资金使用效益，促进廉政建设、保障经济和社会健康发展，按照市委、市政府确定的目标要求，加强预算执行审计提高市级部门预算管理水平，深化部门预算改革，促进部门预决算真实完整，提高预算绩效；落实中央八项规定精神、国务院“约法三章”要求和省委、市委规定；监督权力运行、加强干部管理、推动廉政建设；切实提高资金的使用效益，促进各项惠民政策的落实；治理工程领域的突出问题，推动重大投资项目建设的顺利实施；促进积极合理有效利用外资、防范涉外投资风险、维护涉外经济安全；从完善某个行业或系统制度，推动行业的顺利规范发展；及时发现和推动纠正有令不行、有禁不止的行为，推动简政放权，确保政令畅通；培养高层次、专业化、复合型审计人才，为审计事业科学发展提供人才支撑；为履行审计工作监督职能提供信息技术支持和保障，逐步形成以审计信息化为特征的审计现代化发展模式。</t>
  </si>
  <si>
    <t>审计单位</t>
  </si>
  <si>
    <t>16</t>
  </si>
  <si>
    <t>个</t>
  </si>
  <si>
    <t>反映经审计通知书确认的，统计期内由审计机关独立或以审计机关为主实施审计，并出具审计报告的审计项目数量，审计单位个数应根据正式出具的审计报告篇数确定。</t>
  </si>
  <si>
    <t>通过审计监督，维护财政经济秩序，提高公共资金使用效益，促进廉政建设、保障经济和社会健康发展，按照市委市政府确定的目标要求，加强预算执行审计提高市级部门预算管理水平，深化部门预算改革，促进部门预决算真实完整，提高预算绩效；落实中央八项规定精神、国务院“约法三章”要求和省委、市委规定；监督权力运行、加强干部管理、推动廉政建设；切实提高资金的使用效益，促进各项惠民政策的落实；治理工程领域的突出问题，推动重大投资项目建设的顺利实施；促进积极合理有效利用外资、防范涉外投资风险、维护涉外经济安全；从完善某个行业或系统制度，推动行业的顺利规范发展；及时发现和推动纠正有令不行、有禁不止的行为，推动简政放权，确保政令畅通；培养高层次、专业化、复合型审计人才，为审计事业科学发展提供人才支撑；为履行审计工作监督职能提供信息技术支持和保障，逐步形成以审计信息化为特征的审计现代化发展模式。</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</si>
  <si>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</si>
  <si>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</si>
  <si>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</si>
  <si>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</si>
  <si>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30</t>
  </si>
  <si>
    <t>条</t>
  </si>
  <si>
    <t>反映审计部门提出审计建议数量情况。</t>
  </si>
  <si>
    <t>提交审计信息</t>
  </si>
  <si>
    <t>10</t>
  </si>
  <si>
    <t>反映提交的审计专题、综合性报告和审计信息、简报、动态等数量情况。</t>
  </si>
  <si>
    <t>可持续影响</t>
  </si>
  <si>
    <t>审计信息被采用率</t>
  </si>
  <si>
    <t>70</t>
  </si>
  <si>
    <t>反映被各级党政领导或有关部门采用的审计专题、综合性报告、信息简报等审计信息。</t>
  </si>
  <si>
    <t>审计建议满意度</t>
  </si>
  <si>
    <t>反映被审计单位对提出审计建议的满意程度。审计建议满意度=被采纳审计建议/审计提出建议。</t>
  </si>
  <si>
    <t>预算06表</t>
  </si>
  <si>
    <t>2026年政府性基金预算支出预算表</t>
  </si>
  <si>
    <t>政府性基金预算支出</t>
  </si>
  <si>
    <t>注：保山市审计局（本级）无政府性基金收入，无使用政府性基金安排的支出，所以政府性基金预算表公开空表。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</si>
  <si>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</si>
  <si>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</si>
  <si>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</si>
  <si>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</si>
  <si>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</si>
  <si>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</si>
  <si>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</si>
  <si>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</si>
  <si>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</si>
  <si>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</si>
  <si>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</si>
  <si>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</si>
  <si>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购买复印纸</t>
  </si>
  <si>
    <t>A05040101 复印纸</t>
  </si>
  <si>
    <t>包</t>
  </si>
  <si>
    <t>单反照相机</t>
  </si>
  <si>
    <t>A02020501 数字照相机</t>
  </si>
  <si>
    <t>台</t>
  </si>
  <si>
    <t>单位安保服务</t>
  </si>
  <si>
    <t>C21040001 物业管理服务</t>
  </si>
  <si>
    <t>年</t>
  </si>
  <si>
    <t>加油服务</t>
  </si>
  <si>
    <t>C23120302 车辆加油、添加燃料服务</t>
  </si>
  <si>
    <t>次</t>
  </si>
  <si>
    <t>维修维护</t>
  </si>
  <si>
    <t>C23120301 车辆维修和保养服务</t>
  </si>
  <si>
    <t>保险费</t>
  </si>
  <si>
    <t>C1804010201 机动车保险服务</t>
  </si>
  <si>
    <t>预算08表</t>
  </si>
  <si>
    <t>2026年部门政府购买服务预算表</t>
  </si>
  <si>
    <t>政府购买服务项目</t>
  </si>
  <si>
    <t>政府购买服务目录</t>
  </si>
  <si>
    <t>法律顾问</t>
  </si>
  <si>
    <t>B0101 法律顾问服务</t>
  </si>
  <si>
    <t>B1102 物业管理服务</t>
  </si>
  <si>
    <t>汽车维修维护</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</si>
  <si>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</si>
  <si>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</si>
  <si>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</si>
  <si>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</si>
  <si>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</si>
  <si>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</si>
  <si>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</si>
  <si>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</si>
  <si>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</si>
  <si>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</si>
  <si>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</si>
  <si>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</si>
  <si>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</si>
  <si>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</si>
  <si>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</si>
  <si>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</si>
  <si>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</si>
  <si>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</si>
  <si>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</si>
  <si>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</si>
  <si>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</si>
  <si>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</si>
  <si>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</si>
  <si>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</si>
  <si>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</si>
  <si>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</si>
  <si>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注：保山市审计局（本级）无省对下转移支付情况，所以省对下转移支付预算表公开空表。</t>
  </si>
  <si>
    <t>预算09-2表</t>
  </si>
  <si>
    <t>2026年省对下转移支付绩效目标表</t>
  </si>
  <si>
    <t>注：保山市审计局（本级）无省对下转移支付情况，所以省对下转移支付绩效目标表公开空表。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</si>
  <si>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</si>
  <si>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</si>
  <si>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</si>
  <si>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</si>
  <si>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</si>
  <si>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</si>
  <si>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</si>
  <si>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</si>
  <si>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</si>
  <si>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8</t>
  </si>
  <si>
    <t>设备</t>
  </si>
  <si>
    <t>单反相机</t>
  </si>
  <si>
    <t>注：涉及土地使用权、房屋、公务用车购置，按照现行相关管理制度规定报批，以职能部门审批意见为准。</t>
  </si>
  <si>
    <t>预算11表</t>
  </si>
  <si>
    <t>2026年中央转移支付补助项目支出预算表</t>
  </si>
  <si>
    <t>上级补助</t>
  </si>
  <si>
    <t>注：保山市审计局（本级）无中央转移支付补助项目支出，所以中央转移支付补助项目支出预算表公开空表。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</si>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</sst>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3" borderId="19" applyNumberFormat="0" applyAlignment="0" applyProtection="0">
      <alignment vertical="center"/>
    </xf>
    <xf numFmtId="0" fontId="32" fillId="4" borderId="20" applyNumberFormat="0" applyAlignment="0" applyProtection="0">
      <alignment vertical="center"/>
    </xf>
    <xf numFmtId="0" fontId="33" fillId="4" borderId="19" applyNumberFormat="0" applyAlignment="0" applyProtection="0">
      <alignment vertical="center"/>
    </xf>
    <xf numFmtId="0" fontId="34" fillId="5"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8" xfId="50" applyFont="1" applyBorder="1">
      <alignment horizontal="left" vertical="center" wrapText="1"/>
    </xf>
    <xf numFmtId="49" fontId="10" fillId="0" borderId="8" xfId="50" applyFont="1" applyBorder="1" applyAlignment="1">
      <alignment horizontal="center" vertical="center" wrapText="1"/>
    </xf>
    <xf numFmtId="180" fontId="8" fillId="0" borderId="8" xfId="56" applyBorder="1">
      <alignment horizontal="right" vertical="center"/>
    </xf>
    <xf numFmtId="176" fontId="8" fillId="0" borderId="8" xfId="51" applyBorder="1">
      <alignment horizontal="right" vertical="center"/>
    </xf>
    <xf numFmtId="49" fontId="10" fillId="0" borderId="9" xfId="50" applyFont="1" applyBorder="1" applyAlignment="1">
      <alignment horizontal="center" vertical="center" wrapText="1"/>
    </xf>
    <xf numFmtId="180" fontId="8" fillId="0" borderId="9" xfId="56" applyBorder="1">
      <alignment horizontal="right" vertical="center"/>
    </xf>
    <xf numFmtId="176" fontId="8" fillId="0" borderId="9" xfId="51" applyBorder="1">
      <alignment horizontal="right" vertical="center"/>
    </xf>
    <xf numFmtId="49" fontId="12" fillId="0" borderId="8" xfId="50" applyFont="1" applyBorder="1">
      <alignment horizontal="left" vertical="center" wrapText="1"/>
    </xf>
    <xf numFmtId="180" fontId="12" fillId="0" borderId="8" xfId="0" applyNumberFormat="1" applyFont="1" applyBorder="1" applyAlignment="1">
      <alignment horizontal="left" vertical="center"/>
    </xf>
    <xf numFmtId="176" fontId="12" fillId="0" borderId="8"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10"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5"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14" xfId="0" applyFont="1" applyBorder="1" applyAlignment="1">
      <alignment horizontal="right" vertical="center"/>
    </xf>
    <xf numFmtId="0" fontId="3" fillId="0" borderId="14"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176" fontId="5" fillId="0" borderId="0" xfId="51"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view="pageBreakPreview" zoomScaleNormal="100" workbookViewId="0">
      <selection activeCell="A11" sqref="A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1" t="s">
        <v>0</v>
      </c>
    </row>
    <row r="2" ht="36" customHeight="1" spans="1:4">
      <c r="A2" s="51" t="s">
        <v>1</v>
      </c>
      <c r="B2" s="173"/>
      <c r="C2" s="173"/>
      <c r="D2" s="173"/>
    </row>
    <row r="3" ht="21" customHeight="1" spans="1:4">
      <c r="A3" s="100" t="s">
        <v>2</v>
      </c>
      <c r="B3" s="139"/>
      <c r="C3" s="139"/>
      <c r="D3" s="99" t="s">
        <v>3</v>
      </c>
    </row>
    <row r="4" ht="19.5"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25.4" customHeight="1" spans="1:4">
      <c r="A7" s="150" t="s">
        <v>9</v>
      </c>
      <c r="B7" s="126">
        <v>10079615.72</v>
      </c>
      <c r="C7" s="23" t="str">
        <f>"一"&amp;"、"&amp;"一般公共服务支出"</f>
        <v>一、一般公共服务支出</v>
      </c>
      <c r="D7" s="126">
        <v>8564224.71</v>
      </c>
    </row>
    <row r="8" ht="25.4" customHeight="1" spans="1:4">
      <c r="A8" s="150" t="s">
        <v>10</v>
      </c>
      <c r="B8" s="126"/>
      <c r="C8" s="23" t="str">
        <f>"二"&amp;"、"&amp;"社会保障和就业支出"</f>
        <v>二、社会保障和就业支出</v>
      </c>
      <c r="D8" s="126">
        <v>727593.52</v>
      </c>
    </row>
    <row r="9" ht="25.4" customHeight="1" spans="1:4">
      <c r="A9" s="150" t="s">
        <v>11</v>
      </c>
      <c r="B9" s="126"/>
      <c r="C9" s="23" t="str">
        <f>"三"&amp;"、"&amp;"卫生健康支出"</f>
        <v>三、卫生健康支出</v>
      </c>
      <c r="D9" s="126">
        <v>578686.72</v>
      </c>
    </row>
    <row r="10" ht="25.4" customHeight="1" spans="1:4">
      <c r="A10" s="150" t="s">
        <v>12</v>
      </c>
      <c r="B10" s="94"/>
      <c r="C10" s="23" t="str">
        <f>"四"&amp;"、"&amp;"住房保障支出"</f>
        <v>四、住房保障支出</v>
      </c>
      <c r="D10" s="126">
        <v>555110.77</v>
      </c>
    </row>
    <row r="11" ht="25.4" customHeight="1" spans="1:4">
      <c r="A11" s="150" t="s">
        <v>13</v>
      </c>
      <c r="B11" s="126"/>
      <c r="C11" s="23"/>
      <c r="D11" s="126"/>
    </row>
    <row r="12" ht="25.4" customHeight="1" spans="1:4">
      <c r="A12" s="150" t="s">
        <v>14</v>
      </c>
      <c r="B12" s="94"/>
      <c r="C12" s="23"/>
      <c r="D12" s="126"/>
    </row>
    <row r="13" ht="25.4" customHeight="1" spans="1:4">
      <c r="A13" s="150" t="s">
        <v>15</v>
      </c>
      <c r="B13" s="94"/>
      <c r="C13" s="23"/>
      <c r="D13" s="126"/>
    </row>
    <row r="14" ht="25.4" customHeight="1" spans="1:4">
      <c r="A14" s="150" t="s">
        <v>16</v>
      </c>
      <c r="B14" s="94"/>
      <c r="C14" s="23"/>
      <c r="D14" s="126"/>
    </row>
    <row r="15" ht="25.4" customHeight="1" spans="1:4">
      <c r="A15" s="174" t="s">
        <v>17</v>
      </c>
      <c r="B15" s="94"/>
      <c r="C15" s="23"/>
      <c r="D15" s="126"/>
    </row>
    <row r="16" ht="25.4" customHeight="1" spans="1:4">
      <c r="A16" s="174" t="s">
        <v>18</v>
      </c>
      <c r="B16" s="126"/>
      <c r="C16" s="23"/>
      <c r="D16" s="126"/>
    </row>
    <row r="17" ht="25.4" customHeight="1" spans="1:4">
      <c r="A17" s="175" t="s">
        <v>19</v>
      </c>
      <c r="B17" s="146">
        <v>10079615.72</v>
      </c>
      <c r="C17" s="147" t="s">
        <v>20</v>
      </c>
      <c r="D17" s="146">
        <v>10425615.72</v>
      </c>
    </row>
    <row r="18" ht="25.4" customHeight="1" spans="1:4">
      <c r="A18" s="176" t="s">
        <v>21</v>
      </c>
      <c r="B18" s="146">
        <v>346000</v>
      </c>
      <c r="C18" s="177" t="s">
        <v>22</v>
      </c>
      <c r="D18" s="178"/>
    </row>
    <row r="19" ht="25.4" customHeight="1" spans="1:4">
      <c r="A19" s="179" t="s">
        <v>23</v>
      </c>
      <c r="B19" s="126">
        <v>346000</v>
      </c>
      <c r="C19" s="148" t="s">
        <v>23</v>
      </c>
      <c r="D19" s="94"/>
    </row>
    <row r="20" ht="25.4" customHeight="1" spans="1:4">
      <c r="A20" s="179" t="s">
        <v>24</v>
      </c>
      <c r="B20" s="126"/>
      <c r="C20" s="148" t="s">
        <v>24</v>
      </c>
      <c r="D20" s="94"/>
    </row>
    <row r="21" ht="25.4" customHeight="1" spans="1:4">
      <c r="A21" s="180" t="s">
        <v>25</v>
      </c>
      <c r="B21" s="146">
        <v>10425615.72</v>
      </c>
      <c r="C21" s="147" t="s">
        <v>26</v>
      </c>
      <c r="D21" s="142">
        <v>10425615.72</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2" sqref="A12"/>
    </sheetView>
  </sheetViews>
  <sheetFormatPr defaultColWidth="9.14166666666667"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61" t="s">
        <v>278</v>
      </c>
    </row>
    <row r="2" ht="28.5" customHeight="1" spans="1:6">
      <c r="A2" s="27" t="s">
        <v>279</v>
      </c>
      <c r="B2" s="27"/>
      <c r="C2" s="27"/>
      <c r="D2" s="27"/>
      <c r="E2" s="27"/>
      <c r="F2" s="27"/>
    </row>
    <row r="3" ht="15" customHeight="1" spans="1:6">
      <c r="A3" s="107" t="s">
        <v>2</v>
      </c>
      <c r="B3" s="108"/>
      <c r="C3" s="108"/>
      <c r="D3" s="64"/>
      <c r="E3" s="64"/>
      <c r="F3" s="109" t="s">
        <v>3</v>
      </c>
    </row>
    <row r="4" ht="18.75" customHeight="1" spans="1:6">
      <c r="A4" s="9" t="s">
        <v>128</v>
      </c>
      <c r="B4" s="9" t="s">
        <v>49</v>
      </c>
      <c r="C4" s="9" t="s">
        <v>50</v>
      </c>
      <c r="D4" s="15" t="s">
        <v>280</v>
      </c>
      <c r="E4" s="68"/>
      <c r="F4" s="68"/>
    </row>
    <row r="5" ht="30" customHeight="1" spans="1:6">
      <c r="A5" s="18"/>
      <c r="B5" s="18"/>
      <c r="C5" s="18"/>
      <c r="D5" s="15" t="s">
        <v>31</v>
      </c>
      <c r="E5" s="68" t="s">
        <v>58</v>
      </c>
      <c r="F5" s="68" t="s">
        <v>59</v>
      </c>
    </row>
    <row r="6" ht="16.5" customHeight="1" spans="1:6">
      <c r="A6" s="68">
        <v>1</v>
      </c>
      <c r="B6" s="68">
        <v>2</v>
      </c>
      <c r="C6" s="68">
        <v>3</v>
      </c>
      <c r="D6" s="68">
        <v>4</v>
      </c>
      <c r="E6" s="68">
        <v>5</v>
      </c>
      <c r="F6" s="68">
        <v>6</v>
      </c>
    </row>
    <row r="7" ht="20.25" customHeight="1" spans="1:6">
      <c r="A7" s="30"/>
      <c r="B7" s="30"/>
      <c r="C7" s="30"/>
      <c r="D7" s="22"/>
      <c r="E7" s="22"/>
      <c r="F7" s="22"/>
    </row>
    <row r="8" ht="17.25" customHeight="1" spans="1:6">
      <c r="A8" s="110" t="s">
        <v>93</v>
      </c>
      <c r="B8" s="111"/>
      <c r="C8" s="111" t="s">
        <v>93</v>
      </c>
      <c r="D8" s="22"/>
      <c r="E8" s="22"/>
      <c r="F8" s="22"/>
    </row>
    <row r="9" customHeight="1" spans="1:6">
      <c r="A9" s="34" t="s">
        <v>281</v>
      </c>
    </row>
  </sheetData>
  <mergeCells count="6">
    <mergeCell ref="A2:F2"/>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view="pageBreakPreview" zoomScaleNormal="100" workbookViewId="0">
      <selection activeCell="G9" sqref="G9:G10"/>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583333333333" customWidth="1"/>
    <col min="12" max="16" width="12.575" customWidth="1"/>
    <col min="17" max="17" width="10.425" customWidth="1"/>
  </cols>
  <sheetData>
    <row r="1" ht="13.5" customHeight="1" spans="1:17">
      <c r="O1" s="50"/>
      <c r="P1" s="50"/>
      <c r="Q1" s="99" t="s">
        <v>282</v>
      </c>
    </row>
    <row r="2" ht="27.75" customHeight="1" spans="1:17">
      <c r="A2" s="62" t="s">
        <v>283</v>
      </c>
      <c r="B2" s="27"/>
      <c r="C2" s="27"/>
      <c r="D2" s="27"/>
      <c r="E2" s="27"/>
      <c r="F2" s="27"/>
      <c r="G2" s="27"/>
      <c r="H2" s="27"/>
      <c r="I2" s="27"/>
      <c r="J2" s="27"/>
      <c r="K2" s="52"/>
      <c r="L2" s="27"/>
      <c r="M2" s="27"/>
      <c r="N2" s="27"/>
      <c r="O2" s="52"/>
      <c r="P2" s="52"/>
      <c r="Q2" s="27"/>
    </row>
    <row r="3" ht="18.75" customHeight="1" spans="1:17">
      <c r="A3" s="100" t="s">
        <v>2</v>
      </c>
      <c r="B3" s="6"/>
      <c r="C3" s="6"/>
      <c r="D3" s="6"/>
      <c r="E3" s="6"/>
      <c r="F3" s="6"/>
      <c r="G3" s="6"/>
      <c r="H3" s="6"/>
      <c r="I3" s="6"/>
      <c r="J3" s="6"/>
      <c r="O3" s="67"/>
      <c r="P3" s="67"/>
      <c r="Q3" s="101" t="s">
        <v>119</v>
      </c>
    </row>
    <row r="4" ht="15.75" customHeight="1" spans="1:17">
      <c r="A4" s="9" t="s">
        <v>284</v>
      </c>
      <c r="B4" s="78" t="s">
        <v>285</v>
      </c>
      <c r="C4" s="78" t="s">
        <v>286</v>
      </c>
      <c r="D4" s="78" t="s">
        <v>287</v>
      </c>
      <c r="E4" s="78" t="s">
        <v>288</v>
      </c>
      <c r="F4" s="78" t="s">
        <v>289</v>
      </c>
      <c r="G4" s="79" t="s">
        <v>135</v>
      </c>
      <c r="H4" s="79"/>
      <c r="I4" s="79"/>
      <c r="J4" s="79"/>
      <c r="K4" s="80"/>
      <c r="L4" s="79"/>
      <c r="M4" s="79"/>
      <c r="N4" s="79"/>
      <c r="O4" s="81"/>
      <c r="P4" s="80"/>
      <c r="Q4" s="82"/>
    </row>
    <row r="5" ht="17.25" customHeight="1" spans="1:17">
      <c r="A5" s="14"/>
      <c r="B5" s="83"/>
      <c r="C5" s="83"/>
      <c r="D5" s="83"/>
      <c r="E5" s="83"/>
      <c r="F5" s="83"/>
      <c r="G5" s="83" t="s">
        <v>31</v>
      </c>
      <c r="H5" s="83" t="s">
        <v>34</v>
      </c>
      <c r="I5" s="83" t="s">
        <v>290</v>
      </c>
      <c r="J5" s="83" t="s">
        <v>291</v>
      </c>
      <c r="K5" s="84" t="s">
        <v>292</v>
      </c>
      <c r="L5" s="85" t="s">
        <v>293</v>
      </c>
      <c r="M5" s="85"/>
      <c r="N5" s="85"/>
      <c r="O5" s="86"/>
      <c r="P5" s="87"/>
      <c r="Q5" s="88"/>
    </row>
    <row r="6" ht="54" customHeight="1" spans="1:17">
      <c r="A6" s="17"/>
      <c r="B6" s="88"/>
      <c r="C6" s="88"/>
      <c r="D6" s="88"/>
      <c r="E6" s="88"/>
      <c r="F6" s="88"/>
      <c r="G6" s="88"/>
      <c r="H6" s="88" t="s">
        <v>33</v>
      </c>
      <c r="I6" s="88"/>
      <c r="J6" s="88"/>
      <c r="K6" s="89"/>
      <c r="L6" s="88" t="s">
        <v>33</v>
      </c>
      <c r="M6" s="88" t="s">
        <v>44</v>
      </c>
      <c r="N6" s="88" t="s">
        <v>142</v>
      </c>
      <c r="O6" s="90" t="s">
        <v>40</v>
      </c>
      <c r="P6" s="89" t="s">
        <v>41</v>
      </c>
      <c r="Q6" s="88" t="s">
        <v>42</v>
      </c>
    </row>
    <row r="7" ht="15" customHeight="1" spans="1:17">
      <c r="A7" s="18">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21" customHeight="1" spans="1:17">
      <c r="A8" s="91" t="s">
        <v>46</v>
      </c>
      <c r="B8" s="92"/>
      <c r="C8" s="92"/>
      <c r="D8" s="92"/>
      <c r="E8" s="104"/>
      <c r="F8" s="22">
        <v>143900</v>
      </c>
      <c r="G8" s="22">
        <v>168900</v>
      </c>
      <c r="H8" s="22">
        <v>168900</v>
      </c>
      <c r="I8" s="22"/>
      <c r="J8" s="22"/>
      <c r="K8" s="22"/>
      <c r="L8" s="22"/>
      <c r="M8" s="22"/>
      <c r="N8" s="22"/>
      <c r="O8" s="22"/>
      <c r="P8" s="22"/>
      <c r="Q8" s="22"/>
    </row>
    <row r="9" ht="21" customHeight="1" spans="1:17">
      <c r="A9" s="95" t="s">
        <v>205</v>
      </c>
      <c r="B9" s="92" t="s">
        <v>294</v>
      </c>
      <c r="C9" s="92" t="s">
        <v>295</v>
      </c>
      <c r="D9" s="105" t="s">
        <v>296</v>
      </c>
      <c r="E9" s="106">
        <v>350</v>
      </c>
      <c r="F9" s="22">
        <v>10500</v>
      </c>
      <c r="G9" s="22">
        <v>10500</v>
      </c>
      <c r="H9" s="22">
        <v>10500</v>
      </c>
      <c r="I9" s="22"/>
      <c r="J9" s="22"/>
      <c r="K9" s="22"/>
      <c r="L9" s="22"/>
      <c r="M9" s="22"/>
      <c r="N9" s="22"/>
      <c r="O9" s="22"/>
      <c r="P9" s="22"/>
      <c r="Q9" s="22"/>
    </row>
    <row r="10" ht="21" customHeight="1" spans="1:17">
      <c r="A10" s="95" t="s">
        <v>205</v>
      </c>
      <c r="B10" s="92" t="s">
        <v>297</v>
      </c>
      <c r="C10" s="92" t="s">
        <v>298</v>
      </c>
      <c r="D10" s="105" t="s">
        <v>299</v>
      </c>
      <c r="E10" s="106">
        <v>1</v>
      </c>
      <c r="F10" s="22">
        <v>25000</v>
      </c>
      <c r="G10" s="22">
        <v>25000</v>
      </c>
      <c r="H10" s="22">
        <v>25000</v>
      </c>
      <c r="I10" s="22"/>
      <c r="J10" s="22"/>
      <c r="K10" s="22"/>
      <c r="L10" s="22"/>
      <c r="M10" s="22"/>
      <c r="N10" s="22"/>
      <c r="O10" s="22"/>
      <c r="P10" s="22"/>
      <c r="Q10" s="22"/>
    </row>
    <row r="11" ht="21" customHeight="1" spans="1:17">
      <c r="A11" s="95" t="s">
        <v>205</v>
      </c>
      <c r="B11" s="92" t="s">
        <v>300</v>
      </c>
      <c r="C11" s="92" t="s">
        <v>301</v>
      </c>
      <c r="D11" s="105" t="s">
        <v>302</v>
      </c>
      <c r="E11" s="106">
        <v>1</v>
      </c>
      <c r="F11" s="22">
        <v>98400</v>
      </c>
      <c r="G11" s="22">
        <v>98400</v>
      </c>
      <c r="H11" s="22">
        <v>98400</v>
      </c>
      <c r="I11" s="22"/>
      <c r="J11" s="22"/>
      <c r="K11" s="22"/>
      <c r="L11" s="22"/>
      <c r="M11" s="22"/>
      <c r="N11" s="22"/>
      <c r="O11" s="22"/>
      <c r="P11" s="22"/>
      <c r="Q11" s="22"/>
    </row>
    <row r="12" ht="21" customHeight="1" spans="1:17">
      <c r="A12" s="95" t="s">
        <v>164</v>
      </c>
      <c r="B12" s="92" t="s">
        <v>303</v>
      </c>
      <c r="C12" s="92" t="s">
        <v>304</v>
      </c>
      <c r="D12" s="105" t="s">
        <v>305</v>
      </c>
      <c r="E12" s="106">
        <v>44</v>
      </c>
      <c r="F12" s="22"/>
      <c r="G12" s="22">
        <v>22000</v>
      </c>
      <c r="H12" s="22">
        <v>22000</v>
      </c>
      <c r="I12" s="22"/>
      <c r="J12" s="22"/>
      <c r="K12" s="22"/>
      <c r="L12" s="22"/>
      <c r="M12" s="22"/>
      <c r="N12" s="22"/>
      <c r="O12" s="22"/>
      <c r="P12" s="22"/>
      <c r="Q12" s="22"/>
    </row>
    <row r="13" ht="21" customHeight="1" spans="1:17">
      <c r="A13" s="95" t="s">
        <v>164</v>
      </c>
      <c r="B13" s="92" t="s">
        <v>306</v>
      </c>
      <c r="C13" s="92" t="s">
        <v>307</v>
      </c>
      <c r="D13" s="105" t="s">
        <v>305</v>
      </c>
      <c r="E13" s="106">
        <v>4</v>
      </c>
      <c r="F13" s="22">
        <v>10000</v>
      </c>
      <c r="G13" s="22">
        <v>10000</v>
      </c>
      <c r="H13" s="22">
        <v>10000</v>
      </c>
      <c r="I13" s="22"/>
      <c r="J13" s="22"/>
      <c r="K13" s="22"/>
      <c r="L13" s="22"/>
      <c r="M13" s="22"/>
      <c r="N13" s="22"/>
      <c r="O13" s="22"/>
      <c r="P13" s="22"/>
      <c r="Q13" s="22"/>
    </row>
    <row r="14" ht="21" customHeight="1" spans="1:17">
      <c r="A14" s="95" t="s">
        <v>164</v>
      </c>
      <c r="B14" s="92" t="s">
        <v>308</v>
      </c>
      <c r="C14" s="92" t="s">
        <v>309</v>
      </c>
      <c r="D14" s="105" t="s">
        <v>302</v>
      </c>
      <c r="E14" s="106">
        <v>1</v>
      </c>
      <c r="F14" s="22"/>
      <c r="G14" s="22">
        <v>3000</v>
      </c>
      <c r="H14" s="22">
        <v>3000</v>
      </c>
      <c r="I14" s="22"/>
      <c r="J14" s="22"/>
      <c r="K14" s="22"/>
      <c r="L14" s="22"/>
      <c r="M14" s="22"/>
      <c r="N14" s="22"/>
      <c r="O14" s="22"/>
      <c r="P14" s="22"/>
      <c r="Q14" s="22"/>
    </row>
    <row r="15" ht="21" customHeight="1" spans="1:17">
      <c r="A15" s="96" t="s">
        <v>93</v>
      </c>
      <c r="B15" s="97"/>
      <c r="C15" s="97"/>
      <c r="D15" s="97"/>
      <c r="E15" s="104"/>
      <c r="F15" s="22">
        <v>143900</v>
      </c>
      <c r="G15" s="22">
        <v>168900</v>
      </c>
      <c r="H15" s="22">
        <v>168900</v>
      </c>
      <c r="I15" s="22"/>
      <c r="J15" s="22"/>
      <c r="K15" s="22"/>
      <c r="L15" s="22"/>
      <c r="M15" s="22"/>
      <c r="N15" s="22"/>
      <c r="O15" s="22"/>
      <c r="P15" s="22"/>
      <c r="Q15" s="22"/>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view="pageBreakPreview" zoomScaleNormal="100" workbookViewId="0">
      <selection activeCell="A3" sqref="A3:C3"/>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6"/>
      <c r="B1" s="66"/>
      <c r="C1" s="66"/>
      <c r="D1" s="66"/>
      <c r="E1" s="66"/>
      <c r="F1" s="66"/>
      <c r="G1" s="66"/>
      <c r="H1" s="71"/>
      <c r="I1" s="66"/>
      <c r="J1" s="66"/>
      <c r="K1" s="66"/>
      <c r="L1" s="50"/>
      <c r="M1" s="72"/>
      <c r="N1" s="73" t="s">
        <v>310</v>
      </c>
    </row>
    <row r="2" ht="27.75" customHeight="1" spans="1:14">
      <c r="A2" s="62" t="s">
        <v>311</v>
      </c>
      <c r="B2" s="74"/>
      <c r="C2" s="74"/>
      <c r="D2" s="74"/>
      <c r="E2" s="74"/>
      <c r="F2" s="74"/>
      <c r="G2" s="74"/>
      <c r="H2" s="75"/>
      <c r="I2" s="74"/>
      <c r="J2" s="74"/>
      <c r="K2" s="74"/>
      <c r="L2" s="52"/>
      <c r="M2" s="75"/>
      <c r="N2" s="74"/>
    </row>
    <row r="3" ht="18.75" customHeight="1" spans="1:14">
      <c r="A3" s="63" t="s">
        <v>2</v>
      </c>
      <c r="B3" s="64"/>
      <c r="C3" s="64"/>
      <c r="D3" s="64"/>
      <c r="E3" s="64"/>
      <c r="F3" s="64"/>
      <c r="G3" s="64"/>
      <c r="H3" s="71"/>
      <c r="I3" s="66"/>
      <c r="J3" s="66"/>
      <c r="K3" s="66"/>
      <c r="L3" s="67"/>
      <c r="M3" s="76"/>
      <c r="N3" s="77" t="s">
        <v>119</v>
      </c>
    </row>
    <row r="4" ht="15.75" customHeight="1" spans="1:14">
      <c r="A4" s="9" t="s">
        <v>284</v>
      </c>
      <c r="B4" s="78" t="s">
        <v>312</v>
      </c>
      <c r="C4" s="78" t="s">
        <v>313</v>
      </c>
      <c r="D4" s="79" t="s">
        <v>135</v>
      </c>
      <c r="E4" s="79"/>
      <c r="F4" s="79"/>
      <c r="G4" s="79"/>
      <c r="H4" s="80"/>
      <c r="I4" s="79"/>
      <c r="J4" s="79"/>
      <c r="K4" s="79"/>
      <c r="L4" s="81"/>
      <c r="M4" s="80"/>
      <c r="N4" s="82"/>
    </row>
    <row r="5" ht="17.25" customHeight="1" spans="1:14">
      <c r="A5" s="14"/>
      <c r="B5" s="83"/>
      <c r="C5" s="83"/>
      <c r="D5" s="83" t="s">
        <v>31</v>
      </c>
      <c r="E5" s="83" t="s">
        <v>34</v>
      </c>
      <c r="F5" s="83" t="s">
        <v>290</v>
      </c>
      <c r="G5" s="83" t="s">
        <v>291</v>
      </c>
      <c r="H5" s="84" t="s">
        <v>292</v>
      </c>
      <c r="I5" s="85" t="s">
        <v>293</v>
      </c>
      <c r="J5" s="85"/>
      <c r="K5" s="85"/>
      <c r="L5" s="86"/>
      <c r="M5" s="87"/>
      <c r="N5" s="88"/>
    </row>
    <row r="6" ht="54" customHeight="1" spans="1:14">
      <c r="A6" s="17"/>
      <c r="B6" s="88"/>
      <c r="C6" s="88"/>
      <c r="D6" s="88"/>
      <c r="E6" s="88"/>
      <c r="F6" s="88"/>
      <c r="G6" s="88"/>
      <c r="H6" s="89"/>
      <c r="I6" s="88" t="s">
        <v>33</v>
      </c>
      <c r="J6" s="88" t="s">
        <v>44</v>
      </c>
      <c r="K6" s="88" t="s">
        <v>142</v>
      </c>
      <c r="L6" s="90" t="s">
        <v>40</v>
      </c>
      <c r="M6" s="89" t="s">
        <v>41</v>
      </c>
      <c r="N6" s="88" t="s">
        <v>42</v>
      </c>
    </row>
    <row r="7" ht="15" customHeight="1" spans="1:14">
      <c r="A7" s="17">
        <v>1</v>
      </c>
      <c r="B7" s="88">
        <v>2</v>
      </c>
      <c r="C7" s="88">
        <v>3</v>
      </c>
      <c r="D7" s="89">
        <v>4</v>
      </c>
      <c r="E7" s="89">
        <v>5</v>
      </c>
      <c r="F7" s="89">
        <v>6</v>
      </c>
      <c r="G7" s="89">
        <v>7</v>
      </c>
      <c r="H7" s="89">
        <v>8</v>
      </c>
      <c r="I7" s="89">
        <v>9</v>
      </c>
      <c r="J7" s="89">
        <v>10</v>
      </c>
      <c r="K7" s="89">
        <v>11</v>
      </c>
      <c r="L7" s="89">
        <v>12</v>
      </c>
      <c r="M7" s="89">
        <v>13</v>
      </c>
      <c r="N7" s="89">
        <v>14</v>
      </c>
    </row>
    <row r="8" ht="21" customHeight="1" spans="1:14">
      <c r="A8" s="91" t="s">
        <v>46</v>
      </c>
      <c r="B8" s="92"/>
      <c r="C8" s="92"/>
      <c r="D8" s="93">
        <v>138400</v>
      </c>
      <c r="E8" s="93">
        <v>138400</v>
      </c>
      <c r="F8" s="93"/>
      <c r="G8" s="93"/>
      <c r="H8" s="93"/>
      <c r="I8" s="93"/>
      <c r="J8" s="93"/>
      <c r="K8" s="93"/>
      <c r="L8" s="94"/>
      <c r="M8" s="93"/>
      <c r="N8" s="93"/>
    </row>
    <row r="9" ht="21" customHeight="1" spans="1:14">
      <c r="A9" s="95" t="s">
        <v>205</v>
      </c>
      <c r="B9" s="92" t="s">
        <v>314</v>
      </c>
      <c r="C9" s="92" t="s">
        <v>315</v>
      </c>
      <c r="D9" s="93">
        <v>30000</v>
      </c>
      <c r="E9" s="93">
        <v>30000</v>
      </c>
      <c r="F9" s="93"/>
      <c r="G9" s="93"/>
      <c r="H9" s="93"/>
      <c r="I9" s="93"/>
      <c r="J9" s="93"/>
      <c r="K9" s="93"/>
      <c r="L9" s="94"/>
      <c r="M9" s="93"/>
      <c r="N9" s="93"/>
    </row>
    <row r="10" ht="21" customHeight="1" spans="1:14">
      <c r="A10" s="95" t="s">
        <v>205</v>
      </c>
      <c r="B10" s="92" t="s">
        <v>300</v>
      </c>
      <c r="C10" s="92" t="s">
        <v>316</v>
      </c>
      <c r="D10" s="93">
        <v>98400</v>
      </c>
      <c r="E10" s="93">
        <v>98400</v>
      </c>
      <c r="F10" s="93"/>
      <c r="G10" s="93"/>
      <c r="H10" s="93"/>
      <c r="I10" s="93"/>
      <c r="J10" s="93"/>
      <c r="K10" s="93"/>
      <c r="L10" s="94"/>
      <c r="M10" s="93"/>
      <c r="N10" s="93"/>
    </row>
    <row r="11" ht="21" customHeight="1" spans="1:14">
      <c r="A11" s="95" t="s">
        <v>164</v>
      </c>
      <c r="B11" s="92" t="s">
        <v>317</v>
      </c>
      <c r="C11" s="92" t="s">
        <v>318</v>
      </c>
      <c r="D11" s="93">
        <v>10000</v>
      </c>
      <c r="E11" s="93">
        <v>10000</v>
      </c>
      <c r="F11" s="93"/>
      <c r="G11" s="93"/>
      <c r="H11" s="93"/>
      <c r="I11" s="93"/>
      <c r="J11" s="93"/>
      <c r="K11" s="93"/>
      <c r="L11" s="94"/>
      <c r="M11" s="93"/>
      <c r="N11" s="93"/>
    </row>
    <row r="12" ht="21" customHeight="1" spans="1:14">
      <c r="A12" s="96" t="s">
        <v>93</v>
      </c>
      <c r="B12" s="97"/>
      <c r="C12" s="98"/>
      <c r="D12" s="93">
        <v>138400</v>
      </c>
      <c r="E12" s="93">
        <v>138400</v>
      </c>
      <c r="F12" s="93"/>
      <c r="G12" s="93"/>
      <c r="H12" s="93"/>
      <c r="I12" s="93"/>
      <c r="J12" s="93"/>
      <c r="K12" s="93"/>
      <c r="L12" s="94"/>
      <c r="M12" s="93"/>
      <c r="N12" s="93"/>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4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H1"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61"/>
      <c r="W1" s="50"/>
      <c r="X1" s="50" t="s">
        <v>319</v>
      </c>
    </row>
    <row r="2" ht="27.75" customHeight="1" spans="1:24">
      <c r="A2" s="62" t="s">
        <v>320</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3" t="s">
        <v>2</v>
      </c>
      <c r="B3" s="64"/>
      <c r="C3" s="64"/>
      <c r="D3" s="65"/>
      <c r="E3" s="66"/>
      <c r="F3" s="66"/>
      <c r="G3" s="66"/>
      <c r="H3" s="66"/>
      <c r="I3" s="66"/>
      <c r="W3" s="67"/>
      <c r="X3" s="67" t="s">
        <v>119</v>
      </c>
    </row>
    <row r="4" ht="19.5" customHeight="1" spans="1:24">
      <c r="A4" s="15" t="s">
        <v>321</v>
      </c>
      <c r="B4" s="10" t="s">
        <v>135</v>
      </c>
      <c r="C4" s="11"/>
      <c r="D4" s="11"/>
      <c r="E4" s="68" t="s">
        <v>322</v>
      </c>
      <c r="F4" s="68"/>
      <c r="G4" s="68"/>
      <c r="H4" s="68"/>
      <c r="I4" s="68"/>
      <c r="J4" s="68"/>
      <c r="K4" s="68"/>
      <c r="L4" s="68"/>
      <c r="M4" s="68"/>
      <c r="N4" s="68"/>
      <c r="O4" s="68"/>
      <c r="P4" s="68"/>
      <c r="Q4" s="68"/>
      <c r="R4" s="68"/>
      <c r="S4" s="68"/>
      <c r="T4" s="68"/>
      <c r="U4" s="68"/>
      <c r="V4" s="68"/>
      <c r="W4" s="68"/>
      <c r="X4" s="68"/>
    </row>
    <row r="5" ht="40.5" customHeight="1" spans="1:24">
      <c r="A5" s="18"/>
      <c r="B5" s="28" t="s">
        <v>31</v>
      </c>
      <c r="C5" s="9" t="s">
        <v>34</v>
      </c>
      <c r="D5" s="69" t="s">
        <v>323</v>
      </c>
      <c r="E5" s="68" t="s">
        <v>324</v>
      </c>
      <c r="F5" s="68" t="s">
        <v>325</v>
      </c>
      <c r="G5" s="68" t="s">
        <v>326</v>
      </c>
      <c r="H5" s="68" t="s">
        <v>327</v>
      </c>
      <c r="I5" s="68" t="s">
        <v>328</v>
      </c>
      <c r="J5" s="68" t="s">
        <v>329</v>
      </c>
      <c r="K5" s="68" t="s">
        <v>330</v>
      </c>
      <c r="L5" s="68" t="s">
        <v>331</v>
      </c>
      <c r="M5" s="68" t="s">
        <v>332</v>
      </c>
      <c r="N5" s="68" t="s">
        <v>333</v>
      </c>
      <c r="O5" s="68" t="s">
        <v>334</v>
      </c>
      <c r="P5" s="68" t="s">
        <v>335</v>
      </c>
      <c r="Q5" s="68" t="s">
        <v>336</v>
      </c>
      <c r="R5" s="68" t="s">
        <v>337</v>
      </c>
      <c r="S5" s="68" t="s">
        <v>338</v>
      </c>
      <c r="T5" s="68" t="s">
        <v>339</v>
      </c>
      <c r="U5" s="68" t="s">
        <v>340</v>
      </c>
      <c r="V5" s="68" t="s">
        <v>341</v>
      </c>
      <c r="W5" s="68" t="s">
        <v>342</v>
      </c>
      <c r="X5" s="68" t="s">
        <v>343</v>
      </c>
    </row>
    <row r="6" ht="19.5" customHeight="1" spans="1:24">
      <c r="A6" s="68">
        <v>1</v>
      </c>
      <c r="B6" s="68">
        <v>2</v>
      </c>
      <c r="C6" s="68">
        <v>3</v>
      </c>
      <c r="D6" s="10">
        <v>4</v>
      </c>
      <c r="E6" s="68">
        <v>5</v>
      </c>
      <c r="F6" s="68">
        <v>6</v>
      </c>
      <c r="G6" s="68">
        <v>7</v>
      </c>
      <c r="H6" s="10">
        <v>8</v>
      </c>
      <c r="I6" s="68">
        <v>9</v>
      </c>
      <c r="J6" s="68">
        <v>10</v>
      </c>
      <c r="K6" s="68">
        <v>11</v>
      </c>
      <c r="L6" s="10">
        <v>12</v>
      </c>
      <c r="M6" s="68">
        <v>13</v>
      </c>
      <c r="N6" s="68">
        <v>14</v>
      </c>
      <c r="O6" s="68">
        <v>15</v>
      </c>
      <c r="P6" s="10">
        <v>16</v>
      </c>
      <c r="Q6" s="68">
        <v>17</v>
      </c>
      <c r="R6" s="68">
        <v>18</v>
      </c>
      <c r="S6" s="68">
        <v>19</v>
      </c>
      <c r="T6" s="10">
        <v>20</v>
      </c>
      <c r="U6" s="10">
        <v>21</v>
      </c>
      <c r="V6" s="10">
        <v>22</v>
      </c>
      <c r="W6" s="68">
        <v>23</v>
      </c>
      <c r="X6" s="68">
        <v>24</v>
      </c>
    </row>
    <row r="7" ht="28.4" customHeight="1" spans="1:24">
      <c r="A7" s="30"/>
      <c r="B7" s="22"/>
      <c r="C7" s="22"/>
      <c r="D7" s="22"/>
      <c r="E7" s="22"/>
      <c r="F7" s="22"/>
      <c r="G7" s="22"/>
      <c r="H7" s="22"/>
      <c r="I7" s="22"/>
      <c r="J7" s="22"/>
      <c r="K7" s="22"/>
      <c r="L7" s="22"/>
      <c r="M7" s="22"/>
      <c r="N7" s="22"/>
      <c r="O7" s="22"/>
      <c r="P7" s="22"/>
      <c r="Q7" s="22"/>
      <c r="R7" s="22"/>
      <c r="S7" s="22"/>
      <c r="T7" s="22"/>
      <c r="U7" s="22"/>
      <c r="V7" s="22"/>
      <c r="W7" s="70"/>
      <c r="X7" s="22"/>
    </row>
    <row r="8" ht="29.9" customHeight="1" spans="1:24">
      <c r="A8" s="30"/>
      <c r="B8" s="22"/>
      <c r="C8" s="22"/>
      <c r="D8" s="22"/>
      <c r="E8" s="22"/>
      <c r="F8" s="22"/>
      <c r="G8" s="22"/>
      <c r="H8" s="22"/>
      <c r="I8" s="22"/>
      <c r="J8" s="22"/>
      <c r="K8" s="22"/>
      <c r="L8" s="22"/>
      <c r="M8" s="22"/>
      <c r="N8" s="22"/>
      <c r="O8" s="22"/>
      <c r="P8" s="22"/>
      <c r="Q8" s="22"/>
      <c r="R8" s="22"/>
      <c r="S8" s="22"/>
      <c r="T8" s="22"/>
      <c r="U8" s="22"/>
      <c r="V8" s="22"/>
      <c r="W8" s="70"/>
      <c r="X8" s="22"/>
    </row>
    <row r="9" customHeight="1" spans="1:24">
      <c r="A9" s="34" t="s">
        <v>344</v>
      </c>
    </row>
  </sheetData>
  <mergeCells count="5">
    <mergeCell ref="A2:X2"/>
    <mergeCell ref="A3:I3"/>
    <mergeCell ref="B4:D4"/>
    <mergeCell ref="E4:X4"/>
    <mergeCell ref="A4:A5"/>
  </mergeCells>
  <pageMargins left="0.75" right="0.75" top="1" bottom="1" header="0.5" footer="0.5"/>
  <pageSetup paperSize="9" scale="3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view="pageBreakPreview" zoomScaleNormal="100" workbookViewId="0">
      <selection activeCell="A8" sqref="A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50" t="s">
        <v>345</v>
      </c>
    </row>
    <row r="2" ht="28.5" customHeight="1" spans="1:10">
      <c r="A2" s="51" t="s">
        <v>346</v>
      </c>
      <c r="B2" s="27"/>
      <c r="C2" s="27"/>
      <c r="D2" s="27"/>
      <c r="E2" s="27"/>
      <c r="F2" s="52"/>
      <c r="G2" s="27"/>
      <c r="H2" s="52"/>
      <c r="I2" s="52"/>
      <c r="J2" s="27"/>
    </row>
    <row r="3" ht="17.25" customHeight="1" spans="1:10">
      <c r="A3" s="4" t="s">
        <v>2</v>
      </c>
    </row>
    <row r="4" ht="44.25" customHeight="1" spans="1:10">
      <c r="A4" s="53" t="s">
        <v>222</v>
      </c>
      <c r="B4" s="53" t="s">
        <v>223</v>
      </c>
      <c r="C4" s="53" t="s">
        <v>224</v>
      </c>
      <c r="D4" s="53" t="s">
        <v>225</v>
      </c>
      <c r="E4" s="53" t="s">
        <v>226</v>
      </c>
      <c r="F4" s="54" t="s">
        <v>227</v>
      </c>
      <c r="G4" s="53" t="s">
        <v>228</v>
      </c>
      <c r="H4" s="54" t="s">
        <v>229</v>
      </c>
      <c r="I4" s="54" t="s">
        <v>230</v>
      </c>
      <c r="J4" s="53" t="s">
        <v>231</v>
      </c>
    </row>
    <row r="5" ht="14.25" customHeight="1" spans="1:10">
      <c r="A5" s="53">
        <v>1</v>
      </c>
      <c r="B5" s="53">
        <v>2</v>
      </c>
      <c r="C5" s="53">
        <v>3</v>
      </c>
      <c r="D5" s="53">
        <v>4</v>
      </c>
      <c r="E5" s="53">
        <v>5</v>
      </c>
      <c r="F5" s="54">
        <v>6</v>
      </c>
      <c r="G5" s="53">
        <v>7</v>
      </c>
      <c r="H5" s="54">
        <v>8</v>
      </c>
      <c r="I5" s="54">
        <v>9</v>
      </c>
      <c r="J5" s="53">
        <v>10</v>
      </c>
    </row>
    <row r="6" ht="21.8" customHeight="1" spans="1:10">
      <c r="A6" s="55"/>
      <c r="B6" s="56"/>
      <c r="C6" s="56"/>
      <c r="D6" s="56"/>
      <c r="E6" s="57"/>
      <c r="F6" s="58"/>
      <c r="G6" s="57"/>
      <c r="H6" s="58"/>
      <c r="I6" s="58"/>
      <c r="J6" s="57"/>
    </row>
    <row r="7" ht="60.8" customHeight="1" spans="1:10">
      <c r="A7" s="55"/>
      <c r="B7" s="59"/>
      <c r="C7" s="59"/>
      <c r="D7" s="59"/>
      <c r="E7" s="55"/>
      <c r="F7" s="59"/>
      <c r="G7" s="55"/>
      <c r="H7" s="59"/>
      <c r="I7" s="59"/>
      <c r="J7" s="60"/>
    </row>
    <row r="8" spans="1:10">
      <c r="A8" s="34" t="s">
        <v>347</v>
      </c>
    </row>
  </sheetData>
  <mergeCells count="2">
    <mergeCell ref="A2:J2"/>
    <mergeCell ref="A3:H3"/>
  </mergeCells>
  <pageMargins left="0.75" right="0.75" top="1" bottom="1" header="0.5" footer="0.5"/>
  <pageSetup paperSize="9" scale="64"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view="pageBreakPreview" zoomScaleNormal="100" workbookViewId="0">
      <selection activeCell="B17" sqref="B17"/>
    </sheetView>
  </sheetViews>
  <sheetFormatPr defaultColWidth="8.85833333333333" defaultRowHeight="15" customHeight="1" outlineLevelCol="7"/>
  <cols>
    <col min="1" max="1" width="36.0333333333333" customWidth="1"/>
    <col min="2" max="2" width="19.7583333333333" customWidth="1"/>
    <col min="3" max="3" width="33.3166666666667" customWidth="1"/>
    <col min="4" max="4" width="34.7583333333333" customWidth="1"/>
    <col min="5" max="5" width="14.4416666666667"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348</v>
      </c>
    </row>
    <row r="2" ht="30.65" customHeight="1" spans="1:8">
      <c r="A2" s="37" t="s">
        <v>349</v>
      </c>
      <c r="B2" s="37"/>
      <c r="C2" s="37"/>
      <c r="D2" s="37"/>
      <c r="E2" s="37"/>
      <c r="F2" s="37"/>
      <c r="G2" s="37"/>
      <c r="H2" s="37"/>
    </row>
    <row r="3" ht="18.75" customHeight="1" spans="1:8">
      <c r="A3" s="35" t="s">
        <v>2</v>
      </c>
      <c r="B3" s="35"/>
      <c r="C3" s="35"/>
      <c r="D3" s="35"/>
      <c r="E3" s="35"/>
      <c r="F3" s="35"/>
      <c r="G3" s="35"/>
      <c r="H3" s="35"/>
    </row>
    <row r="4" ht="18.75" customHeight="1" spans="1:8">
      <c r="A4" s="38" t="s">
        <v>128</v>
      </c>
      <c r="B4" s="38" t="s">
        <v>350</v>
      </c>
      <c r="C4" s="38" t="s">
        <v>351</v>
      </c>
      <c r="D4" s="38" t="s">
        <v>352</v>
      </c>
      <c r="E4" s="38" t="s">
        <v>353</v>
      </c>
      <c r="F4" s="38" t="s">
        <v>354</v>
      </c>
      <c r="G4" s="38"/>
      <c r="H4" s="38"/>
    </row>
    <row r="5" ht="18.75" customHeight="1" spans="1:8">
      <c r="A5" s="38"/>
      <c r="B5" s="38"/>
      <c r="C5" s="38"/>
      <c r="D5" s="38"/>
      <c r="E5" s="38"/>
      <c r="F5" s="38" t="s">
        <v>288</v>
      </c>
      <c r="G5" s="38" t="s">
        <v>355</v>
      </c>
      <c r="H5" s="38" t="s">
        <v>356</v>
      </c>
    </row>
    <row r="6" ht="18.75" customHeight="1" spans="1:8">
      <c r="A6" s="39" t="s">
        <v>110</v>
      </c>
      <c r="B6" s="39" t="s">
        <v>111</v>
      </c>
      <c r="C6" s="39" t="s">
        <v>112</v>
      </c>
      <c r="D6" s="39" t="s">
        <v>113</v>
      </c>
      <c r="E6" s="39" t="s">
        <v>114</v>
      </c>
      <c r="F6" s="39" t="s">
        <v>115</v>
      </c>
      <c r="G6" s="39" t="s">
        <v>116</v>
      </c>
      <c r="H6" s="39" t="s">
        <v>357</v>
      </c>
    </row>
    <row r="7" ht="29.9" customHeight="1" spans="1:8">
      <c r="A7" s="40" t="s">
        <v>46</v>
      </c>
      <c r="B7" s="40" t="s">
        <v>358</v>
      </c>
      <c r="C7" s="40" t="s">
        <v>298</v>
      </c>
      <c r="D7" s="40" t="s">
        <v>359</v>
      </c>
      <c r="E7" s="41" t="s">
        <v>299</v>
      </c>
      <c r="F7" s="42">
        <v>1</v>
      </c>
      <c r="G7" s="43">
        <v>25000</v>
      </c>
      <c r="H7" s="43">
        <v>25000</v>
      </c>
    </row>
    <row r="8" ht="20.15" customHeight="1" spans="1:8">
      <c r="A8" s="44" t="s">
        <v>31</v>
      </c>
      <c r="B8" s="44"/>
      <c r="C8" s="44"/>
      <c r="D8" s="44"/>
      <c r="E8" s="44"/>
      <c r="F8" s="45">
        <v>1</v>
      </c>
      <c r="G8" s="46"/>
      <c r="H8" s="46">
        <v>25000</v>
      </c>
    </row>
    <row r="9" ht="19.5" customHeight="1" spans="1:8">
      <c r="A9" s="47" t="s">
        <v>360</v>
      </c>
      <c r="B9" s="47"/>
      <c r="C9" s="47"/>
      <c r="D9" s="47"/>
      <c r="E9" s="47"/>
      <c r="F9" s="48"/>
      <c r="G9" s="49"/>
      <c r="H9" s="49"/>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view="pageBreakPreview" zoomScaleNormal="100" workbookViewId="0">
      <selection activeCell="A11" sqref="A11"/>
    </sheetView>
  </sheetViews>
  <sheetFormatPr defaultColWidth="9.14166666666667" defaultRowHeight="14.25" customHeight="1"/>
  <cols>
    <col min="1" max="1" width="16.3166666666667" customWidth="1"/>
    <col min="2" max="2" width="29.0333333333333" customWidth="1"/>
    <col min="3" max="3" width="23.8583333333333" customWidth="1"/>
    <col min="4" max="7" width="19.6" customWidth="1"/>
    <col min="8" max="8" width="15.425" customWidth="1"/>
    <col min="9" max="11" width="19.6" customWidth="1"/>
  </cols>
  <sheetData>
    <row r="1" ht="13.5" customHeight="1" spans="1:11">
      <c r="D1" s="1"/>
      <c r="E1" s="1"/>
      <c r="F1" s="1"/>
      <c r="G1" s="1"/>
      <c r="K1" s="2" t="s">
        <v>361</v>
      </c>
    </row>
    <row r="2" ht="27.75" customHeight="1" spans="1:11">
      <c r="A2" s="27" t="s">
        <v>362</v>
      </c>
      <c r="B2" s="27"/>
      <c r="C2" s="27"/>
      <c r="D2" s="27"/>
      <c r="E2" s="27"/>
      <c r="F2" s="27"/>
      <c r="G2" s="27"/>
      <c r="H2" s="27"/>
      <c r="I2" s="27"/>
      <c r="J2" s="27"/>
      <c r="K2" s="27"/>
    </row>
    <row r="3" ht="13.5" customHeight="1" spans="1:11">
      <c r="A3" s="4" t="s">
        <v>2</v>
      </c>
      <c r="B3" s="5"/>
      <c r="C3" s="5"/>
      <c r="D3" s="5"/>
      <c r="E3" s="5"/>
      <c r="F3" s="5"/>
      <c r="G3" s="5"/>
      <c r="H3" s="6"/>
      <c r="I3" s="6"/>
      <c r="J3" s="6"/>
      <c r="K3" s="7" t="s">
        <v>119</v>
      </c>
    </row>
    <row r="4" ht="21.75" customHeight="1" spans="1:11">
      <c r="A4" s="8" t="s">
        <v>196</v>
      </c>
      <c r="B4" s="8" t="s">
        <v>130</v>
      </c>
      <c r="C4" s="8" t="s">
        <v>197</v>
      </c>
      <c r="D4" s="9" t="s">
        <v>131</v>
      </c>
      <c r="E4" s="9" t="s">
        <v>132</v>
      </c>
      <c r="F4" s="9" t="s">
        <v>133</v>
      </c>
      <c r="G4" s="9" t="s">
        <v>134</v>
      </c>
      <c r="H4" s="15" t="s">
        <v>31</v>
      </c>
      <c r="I4" s="10" t="s">
        <v>363</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93</v>
      </c>
      <c r="B10" s="32"/>
      <c r="C10" s="32"/>
      <c r="D10" s="32"/>
      <c r="E10" s="32"/>
      <c r="F10" s="32"/>
      <c r="G10" s="33"/>
      <c r="H10" s="22"/>
      <c r="I10" s="22"/>
      <c r="J10" s="22"/>
      <c r="K10" s="22"/>
    </row>
    <row r="11" customHeight="1" spans="1:11">
      <c r="A11" s="34" t="s">
        <v>364</v>
      </c>
      <c r="C11"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8"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view="pageBreakPreview" zoomScaleNormal="100" topLeftCell="B1" workbookViewId="0">
      <selection activeCell="B17" sqref="B17"/>
    </sheetView>
  </sheetViews>
  <sheetFormatPr defaultColWidth="9.14166666666667" defaultRowHeight="14.25" customHeight="1" outlineLevelCol="6"/>
  <cols>
    <col min="1" max="1" width="37.7583333333333" customWidth="1"/>
    <col min="2" max="2" width="28" customWidth="1"/>
    <col min="3" max="3" width="37.6" customWidth="1"/>
    <col min="4" max="4" width="17.0333333333333" customWidth="1"/>
    <col min="5" max="7" width="27.0333333333333" customWidth="1"/>
  </cols>
  <sheetData>
    <row r="1" ht="13.5" customHeight="1" spans="1:7">
      <c r="D1" s="1"/>
      <c r="G1" s="2" t="s">
        <v>365</v>
      </c>
    </row>
    <row r="2" ht="27.75" customHeight="1" spans="1:7">
      <c r="A2" s="3" t="s">
        <v>366</v>
      </c>
      <c r="B2" s="3"/>
      <c r="C2" s="3"/>
      <c r="D2" s="3"/>
      <c r="E2" s="3"/>
      <c r="F2" s="3"/>
      <c r="G2" s="3"/>
    </row>
    <row r="3" ht="13.5" customHeight="1" spans="1:7">
      <c r="A3" s="4" t="s">
        <v>2</v>
      </c>
      <c r="B3" s="5"/>
      <c r="C3" s="5"/>
      <c r="D3" s="5"/>
      <c r="E3" s="6"/>
      <c r="F3" s="6"/>
      <c r="G3" s="7" t="s">
        <v>119</v>
      </c>
    </row>
    <row r="4" ht="21.75" customHeight="1" spans="1:7">
      <c r="A4" s="8" t="s">
        <v>197</v>
      </c>
      <c r="B4" s="8" t="s">
        <v>196</v>
      </c>
      <c r="C4" s="8" t="s">
        <v>130</v>
      </c>
      <c r="D4" s="9" t="s">
        <v>367</v>
      </c>
      <c r="E4" s="10" t="s">
        <v>34</v>
      </c>
      <c r="F4" s="11"/>
      <c r="G4" s="12"/>
    </row>
    <row r="5" ht="21.75" customHeight="1" spans="1:7">
      <c r="A5" s="13"/>
      <c r="B5" s="13"/>
      <c r="C5" s="13"/>
      <c r="D5" s="14"/>
      <c r="E5" s="15" t="s">
        <v>368</v>
      </c>
      <c r="F5" s="9" t="s">
        <v>369</v>
      </c>
      <c r="G5" s="9" t="s">
        <v>370</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2127330</v>
      </c>
      <c r="F8" s="22">
        <v>2127330</v>
      </c>
      <c r="G8" s="22">
        <v>2127330</v>
      </c>
    </row>
    <row r="9" ht="29.9" customHeight="1" spans="1:7">
      <c r="A9" s="20"/>
      <c r="B9" s="20" t="s">
        <v>371</v>
      </c>
      <c r="C9" s="20" t="s">
        <v>205</v>
      </c>
      <c r="D9" s="20" t="s">
        <v>372</v>
      </c>
      <c r="E9" s="22">
        <v>1886130</v>
      </c>
      <c r="F9" s="22">
        <v>1886130</v>
      </c>
      <c r="G9" s="22">
        <v>1886130</v>
      </c>
    </row>
    <row r="10" ht="29.9" customHeight="1" spans="1:7">
      <c r="A10" s="23"/>
      <c r="B10" s="20" t="s">
        <v>373</v>
      </c>
      <c r="C10" s="20" t="s">
        <v>200</v>
      </c>
      <c r="D10" s="20" t="s">
        <v>372</v>
      </c>
      <c r="E10" s="22">
        <v>241200</v>
      </c>
      <c r="F10" s="22">
        <v>241200</v>
      </c>
      <c r="G10" s="22">
        <v>241200</v>
      </c>
    </row>
    <row r="11" ht="18.75" customHeight="1" spans="1:7">
      <c r="A11" s="24" t="s">
        <v>31</v>
      </c>
      <c r="B11" s="25" t="s">
        <v>374</v>
      </c>
      <c r="C11" s="25"/>
      <c r="D11" s="26"/>
      <c r="E11" s="22">
        <v>2127330</v>
      </c>
      <c r="F11" s="22">
        <v>2127330</v>
      </c>
      <c r="G11" s="22">
        <v>2127330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B14" sqref="B14"/>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1"/>
      <c r="J1" s="152"/>
      <c r="R1" s="2" t="s">
        <v>27</v>
      </c>
    </row>
    <row r="2" ht="36" customHeight="1" spans="1:19">
      <c r="A2" s="153" t="s">
        <v>28</v>
      </c>
      <c r="B2" s="27"/>
      <c r="C2" s="27"/>
      <c r="D2" s="27"/>
      <c r="E2" s="27"/>
      <c r="F2" s="27"/>
      <c r="G2" s="27"/>
      <c r="H2" s="27"/>
      <c r="I2" s="27"/>
      <c r="J2" s="52"/>
      <c r="K2" s="27"/>
      <c r="L2" s="27"/>
      <c r="M2" s="27"/>
      <c r="N2" s="27"/>
      <c r="O2" s="27"/>
      <c r="P2" s="27"/>
      <c r="Q2" s="27"/>
      <c r="R2" s="27"/>
      <c r="S2" s="27"/>
    </row>
    <row r="3" ht="20.25" customHeight="1" spans="1:19">
      <c r="A3" s="100" t="str">
        <f>"单位名称："&amp;"保山市审计局（本级）"</f>
        <v>单位名称：保山市审计局（本级）</v>
      </c>
      <c r="B3" s="6"/>
      <c r="C3" s="6"/>
      <c r="D3" s="6"/>
      <c r="E3" s="6"/>
      <c r="F3" s="6"/>
      <c r="G3" s="6"/>
      <c r="H3" s="6"/>
      <c r="I3" s="6"/>
      <c r="J3" s="154"/>
      <c r="K3" s="6"/>
      <c r="L3" s="6"/>
      <c r="M3" s="6"/>
      <c r="N3" s="7"/>
      <c r="O3" s="7"/>
      <c r="P3" s="7"/>
      <c r="Q3" s="7"/>
      <c r="R3" s="7" t="s">
        <v>3</v>
      </c>
      <c r="S3" s="7" t="s">
        <v>3</v>
      </c>
    </row>
    <row r="4" ht="18.75" customHeight="1" spans="1:19">
      <c r="A4" s="155" t="s">
        <v>29</v>
      </c>
      <c r="B4" s="156" t="s">
        <v>30</v>
      </c>
      <c r="C4" s="156" t="s">
        <v>31</v>
      </c>
      <c r="D4" s="157" t="s">
        <v>32</v>
      </c>
      <c r="E4" s="158"/>
      <c r="F4" s="158"/>
      <c r="G4" s="158"/>
      <c r="H4" s="158"/>
      <c r="I4" s="158"/>
      <c r="J4" s="159"/>
      <c r="K4" s="158"/>
      <c r="L4" s="158"/>
      <c r="M4" s="158"/>
      <c r="N4" s="160"/>
      <c r="O4" s="160" t="s">
        <v>21</v>
      </c>
      <c r="P4" s="160"/>
      <c r="Q4" s="160"/>
      <c r="R4" s="160"/>
      <c r="S4" s="160"/>
    </row>
    <row r="5" ht="18" customHeight="1" spans="1:19">
      <c r="A5" s="161"/>
      <c r="B5" s="162"/>
      <c r="C5" s="162"/>
      <c r="D5" s="162" t="s">
        <v>33</v>
      </c>
      <c r="E5" s="162" t="s">
        <v>34</v>
      </c>
      <c r="F5" s="162" t="s">
        <v>35</v>
      </c>
      <c r="G5" s="162" t="s">
        <v>36</v>
      </c>
      <c r="H5" s="162" t="s">
        <v>37</v>
      </c>
      <c r="I5" s="163" t="s">
        <v>38</v>
      </c>
      <c r="J5" s="164"/>
      <c r="K5" s="163" t="s">
        <v>39</v>
      </c>
      <c r="L5" s="163" t="s">
        <v>40</v>
      </c>
      <c r="M5" s="163" t="s">
        <v>41</v>
      </c>
      <c r="N5" s="165" t="s">
        <v>42</v>
      </c>
      <c r="O5" s="166" t="s">
        <v>33</v>
      </c>
      <c r="P5" s="166" t="s">
        <v>34</v>
      </c>
      <c r="Q5" s="166" t="s">
        <v>35</v>
      </c>
      <c r="R5" s="166" t="s">
        <v>36</v>
      </c>
      <c r="S5" s="166" t="s">
        <v>43</v>
      </c>
    </row>
    <row r="6" ht="29.25" customHeight="1" spans="1:19">
      <c r="A6" s="167"/>
      <c r="B6" s="168"/>
      <c r="C6" s="168"/>
      <c r="D6" s="168"/>
      <c r="E6" s="168"/>
      <c r="F6" s="168"/>
      <c r="G6" s="168"/>
      <c r="H6" s="168"/>
      <c r="I6" s="169" t="s">
        <v>33</v>
      </c>
      <c r="J6" s="169" t="s">
        <v>44</v>
      </c>
      <c r="K6" s="169" t="s">
        <v>39</v>
      </c>
      <c r="L6" s="169" t="s">
        <v>40</v>
      </c>
      <c r="M6" s="169" t="s">
        <v>41</v>
      </c>
      <c r="N6" s="169" t="s">
        <v>42</v>
      </c>
      <c r="O6" s="169"/>
      <c r="P6" s="169"/>
      <c r="Q6" s="169"/>
      <c r="R6" s="169"/>
      <c r="S6" s="169"/>
    </row>
    <row r="7" ht="16.5" customHeight="1" spans="1:19">
      <c r="A7" s="136">
        <v>1</v>
      </c>
      <c r="B7" s="19">
        <v>2</v>
      </c>
      <c r="C7" s="19">
        <v>3</v>
      </c>
      <c r="D7" s="19">
        <v>4</v>
      </c>
      <c r="E7" s="136">
        <v>5</v>
      </c>
      <c r="F7" s="19">
        <v>6</v>
      </c>
      <c r="G7" s="19">
        <v>7</v>
      </c>
      <c r="H7" s="136">
        <v>8</v>
      </c>
      <c r="I7" s="19">
        <v>9</v>
      </c>
      <c r="J7" s="29">
        <v>10</v>
      </c>
      <c r="K7" s="29">
        <v>11</v>
      </c>
      <c r="L7" s="170">
        <v>12</v>
      </c>
      <c r="M7" s="29">
        <v>13</v>
      </c>
      <c r="N7" s="29">
        <v>14</v>
      </c>
      <c r="O7" s="29">
        <v>15</v>
      </c>
      <c r="P7" s="29">
        <v>16</v>
      </c>
      <c r="Q7" s="29">
        <v>17</v>
      </c>
      <c r="R7" s="29">
        <v>18</v>
      </c>
      <c r="S7" s="29">
        <v>19</v>
      </c>
    </row>
    <row r="8" ht="31.4" customHeight="1" spans="1:19">
      <c r="A8" s="30" t="s">
        <v>45</v>
      </c>
      <c r="B8" s="30" t="s">
        <v>46</v>
      </c>
      <c r="C8" s="22">
        <v>10425615.72</v>
      </c>
      <c r="D8" s="126">
        <v>10079615.72</v>
      </c>
      <c r="E8" s="94">
        <v>10079615.72</v>
      </c>
      <c r="F8" s="94"/>
      <c r="G8" s="94"/>
      <c r="H8" s="94"/>
      <c r="I8" s="94"/>
      <c r="J8" s="94"/>
      <c r="K8" s="94"/>
      <c r="L8" s="94"/>
      <c r="M8" s="94"/>
      <c r="N8" s="94"/>
      <c r="O8" s="94">
        <v>346000</v>
      </c>
      <c r="P8" s="94">
        <v>346000</v>
      </c>
      <c r="Q8" s="94"/>
      <c r="R8" s="94"/>
      <c r="S8" s="94"/>
    </row>
    <row r="9" ht="16.5" customHeight="1" spans="1:19">
      <c r="A9" s="171" t="s">
        <v>31</v>
      </c>
      <c r="B9" s="172"/>
      <c r="C9" s="126">
        <v>10425615.72</v>
      </c>
      <c r="D9" s="126">
        <v>10079615.72</v>
      </c>
      <c r="E9" s="94">
        <v>10079615.72</v>
      </c>
      <c r="F9" s="94"/>
      <c r="G9" s="94"/>
      <c r="H9" s="94"/>
      <c r="I9" s="94"/>
      <c r="J9" s="94"/>
      <c r="K9" s="94"/>
      <c r="L9" s="94"/>
      <c r="M9" s="94"/>
      <c r="N9" s="94"/>
      <c r="O9" s="94">
        <v>346000</v>
      </c>
      <c r="P9" s="94">
        <v>346000</v>
      </c>
      <c r="Q9" s="94"/>
      <c r="R9" s="94"/>
      <c r="S9" s="94"/>
    </row>
    <row r="10" customHeight="1" spans="1:19">
      <c r="A10" s="34"/>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view="pageBreakPreview" zoomScale="90" zoomScaleNormal="100" topLeftCell="A10" workbookViewId="0">
      <selection activeCell="E24" sqref="E24"/>
    </sheetView>
  </sheetViews>
  <sheetFormatPr defaultColWidth="9.14166666666667" defaultRowHeight="14.25" customHeight="1"/>
  <cols>
    <col min="1" max="1" width="14.2833333333333" customWidth="1"/>
    <col min="2" max="2" width="32.575" customWidth="1"/>
    <col min="3" max="6" width="18.8583333333333" customWidth="1"/>
    <col min="7" max="7" width="21.2833333333333" customWidth="1"/>
    <col min="8" max="9" width="18.8583333333333" customWidth="1"/>
    <col min="10" max="10" width="17.8583333333333" customWidth="1"/>
    <col min="11" max="15" width="18.8583333333333" customWidth="1"/>
  </cols>
  <sheetData>
    <row r="1" ht="15.75" customHeight="1" spans="1:15">
      <c r="O1" s="61" t="s">
        <v>47</v>
      </c>
    </row>
    <row r="2" ht="28.5" customHeight="1" spans="1:15">
      <c r="A2" s="27" t="s">
        <v>48</v>
      </c>
      <c r="B2" s="27"/>
      <c r="C2" s="27"/>
      <c r="D2" s="27"/>
      <c r="E2" s="27"/>
      <c r="F2" s="27"/>
      <c r="G2" s="27"/>
      <c r="H2" s="27"/>
      <c r="I2" s="27"/>
      <c r="J2" s="27"/>
      <c r="K2" s="27"/>
      <c r="L2" s="27"/>
      <c r="M2" s="27"/>
      <c r="N2" s="27"/>
      <c r="O2" s="27"/>
    </row>
    <row r="3" ht="15" customHeight="1" spans="1:15">
      <c r="A3" s="107" t="s">
        <v>2</v>
      </c>
      <c r="B3" s="108"/>
      <c r="C3" s="64"/>
      <c r="D3" s="64"/>
      <c r="E3" s="64"/>
      <c r="F3" s="64"/>
      <c r="G3" s="6"/>
      <c r="H3" s="64"/>
      <c r="I3" s="64"/>
      <c r="J3" s="6"/>
      <c r="K3" s="64"/>
      <c r="L3" s="64"/>
      <c r="M3" s="6"/>
      <c r="N3" s="6"/>
      <c r="O3" s="109" t="s">
        <v>3</v>
      </c>
    </row>
    <row r="4" ht="18.75" customHeight="1" spans="1:15">
      <c r="A4" s="9" t="s">
        <v>49</v>
      </c>
      <c r="B4" s="9" t="s">
        <v>50</v>
      </c>
      <c r="C4" s="15" t="s">
        <v>31</v>
      </c>
      <c r="D4" s="68" t="s">
        <v>34</v>
      </c>
      <c r="E4" s="68"/>
      <c r="F4" s="68"/>
      <c r="G4" s="9" t="s">
        <v>35</v>
      </c>
      <c r="H4" s="9" t="s">
        <v>36</v>
      </c>
      <c r="I4" s="9" t="s">
        <v>51</v>
      </c>
      <c r="J4" s="10" t="s">
        <v>52</v>
      </c>
      <c r="K4" s="79" t="s">
        <v>53</v>
      </c>
      <c r="L4" s="79" t="s">
        <v>54</v>
      </c>
      <c r="M4" s="79" t="s">
        <v>55</v>
      </c>
      <c r="N4" s="79" t="s">
        <v>56</v>
      </c>
      <c r="O4" s="82" t="s">
        <v>57</v>
      </c>
    </row>
    <row r="5" ht="30" customHeight="1" spans="1:15">
      <c r="A5" s="18"/>
      <c r="B5" s="18"/>
      <c r="C5" s="18"/>
      <c r="D5" s="68" t="s">
        <v>33</v>
      </c>
      <c r="E5" s="68" t="s">
        <v>58</v>
      </c>
      <c r="F5" s="68" t="s">
        <v>59</v>
      </c>
      <c r="G5" s="18"/>
      <c r="H5" s="18"/>
      <c r="I5" s="18"/>
      <c r="J5" s="68" t="s">
        <v>33</v>
      </c>
      <c r="K5" s="90" t="s">
        <v>53</v>
      </c>
      <c r="L5" s="90" t="s">
        <v>54</v>
      </c>
      <c r="M5" s="90" t="s">
        <v>55</v>
      </c>
      <c r="N5" s="90" t="s">
        <v>56</v>
      </c>
      <c r="O5" s="90" t="s">
        <v>57</v>
      </c>
    </row>
    <row r="6" ht="16.5" customHeight="1" spans="1:15">
      <c r="A6" s="68">
        <v>1</v>
      </c>
      <c r="B6" s="68">
        <v>2</v>
      </c>
      <c r="C6" s="68">
        <v>3</v>
      </c>
      <c r="D6" s="68">
        <v>4</v>
      </c>
      <c r="E6" s="68">
        <v>5</v>
      </c>
      <c r="F6" s="68">
        <v>6</v>
      </c>
      <c r="G6" s="68">
        <v>7</v>
      </c>
      <c r="H6" s="54">
        <v>8</v>
      </c>
      <c r="I6" s="54">
        <v>9</v>
      </c>
      <c r="J6" s="54">
        <v>10</v>
      </c>
      <c r="K6" s="54">
        <v>11</v>
      </c>
      <c r="L6" s="54">
        <v>12</v>
      </c>
      <c r="M6" s="54">
        <v>13</v>
      </c>
      <c r="N6" s="54">
        <v>14</v>
      </c>
      <c r="O6" s="68">
        <v>15</v>
      </c>
    </row>
    <row r="7" ht="20.25" customHeight="1" spans="1:15">
      <c r="A7" s="30" t="s">
        <v>60</v>
      </c>
      <c r="B7" s="30" t="s">
        <v>61</v>
      </c>
      <c r="C7" s="126">
        <v>8564224.71</v>
      </c>
      <c r="D7" s="126">
        <v>8564224.71</v>
      </c>
      <c r="E7" s="126">
        <v>6090894.71</v>
      </c>
      <c r="F7" s="126">
        <v>2473330</v>
      </c>
      <c r="G7" s="94"/>
      <c r="H7" s="126"/>
      <c r="I7" s="126"/>
      <c r="J7" s="126"/>
      <c r="K7" s="126"/>
      <c r="L7" s="126"/>
      <c r="M7" s="94"/>
      <c r="N7" s="126"/>
      <c r="O7" s="126"/>
    </row>
    <row r="8" ht="20.25" customHeight="1" spans="1:15">
      <c r="A8" s="134" t="s">
        <v>62</v>
      </c>
      <c r="B8" s="134" t="s">
        <v>63</v>
      </c>
      <c r="C8" s="126">
        <v>8564224.71</v>
      </c>
      <c r="D8" s="126">
        <v>8564224.71</v>
      </c>
      <c r="E8" s="126">
        <v>6090894.71</v>
      </c>
      <c r="F8" s="126">
        <v>2473330</v>
      </c>
      <c r="G8" s="94"/>
      <c r="H8" s="126"/>
      <c r="I8" s="126"/>
      <c r="J8" s="126"/>
      <c r="K8" s="126"/>
      <c r="L8" s="126"/>
      <c r="M8" s="94"/>
      <c r="N8" s="126"/>
      <c r="O8" s="126"/>
    </row>
    <row r="9" ht="20.25" customHeight="1" spans="1:15">
      <c r="A9" s="135" t="s">
        <v>64</v>
      </c>
      <c r="B9" s="135" t="s">
        <v>65</v>
      </c>
      <c r="C9" s="126">
        <v>6090894.71</v>
      </c>
      <c r="D9" s="126">
        <v>6090894.71</v>
      </c>
      <c r="E9" s="126">
        <v>6090894.71</v>
      </c>
      <c r="F9" s="126"/>
      <c r="G9" s="94"/>
      <c r="H9" s="126"/>
      <c r="I9" s="126"/>
      <c r="J9" s="126"/>
      <c r="K9" s="126"/>
      <c r="L9" s="126"/>
      <c r="M9" s="94"/>
      <c r="N9" s="126"/>
      <c r="O9" s="126"/>
    </row>
    <row r="10" ht="20.25" customHeight="1" spans="1:15">
      <c r="A10" s="135" t="s">
        <v>66</v>
      </c>
      <c r="B10" s="135" t="s">
        <v>67</v>
      </c>
      <c r="C10" s="126">
        <v>2473330</v>
      </c>
      <c r="D10" s="126">
        <v>2473330</v>
      </c>
      <c r="E10" s="126"/>
      <c r="F10" s="126">
        <v>2473330</v>
      </c>
      <c r="G10" s="94"/>
      <c r="H10" s="126"/>
      <c r="I10" s="126"/>
      <c r="J10" s="126"/>
      <c r="K10" s="126"/>
      <c r="L10" s="126"/>
      <c r="M10" s="94"/>
      <c r="N10" s="126"/>
      <c r="O10" s="126"/>
    </row>
    <row r="11" ht="20.25" customHeight="1" spans="1:15">
      <c r="A11" s="30" t="s">
        <v>68</v>
      </c>
      <c r="B11" s="30" t="s">
        <v>69</v>
      </c>
      <c r="C11" s="126">
        <v>727593.52</v>
      </c>
      <c r="D11" s="126">
        <v>727593.52</v>
      </c>
      <c r="E11" s="126">
        <v>727593.52</v>
      </c>
      <c r="F11" s="126"/>
      <c r="G11" s="94"/>
      <c r="H11" s="126"/>
      <c r="I11" s="126"/>
      <c r="J11" s="126"/>
      <c r="K11" s="126"/>
      <c r="L11" s="126"/>
      <c r="M11" s="94"/>
      <c r="N11" s="126"/>
      <c r="O11" s="126"/>
    </row>
    <row r="12" ht="20.25" customHeight="1" spans="1:15">
      <c r="A12" s="134" t="s">
        <v>70</v>
      </c>
      <c r="B12" s="134" t="s">
        <v>71</v>
      </c>
      <c r="C12" s="126">
        <v>720246.58</v>
      </c>
      <c r="D12" s="126">
        <v>720246.58</v>
      </c>
      <c r="E12" s="126">
        <v>720246.58</v>
      </c>
      <c r="F12" s="126"/>
      <c r="G12" s="94"/>
      <c r="H12" s="126"/>
      <c r="I12" s="126"/>
      <c r="J12" s="126"/>
      <c r="K12" s="126"/>
      <c r="L12" s="126"/>
      <c r="M12" s="94"/>
      <c r="N12" s="126"/>
      <c r="O12" s="126"/>
    </row>
    <row r="13" ht="20.25" customHeight="1" spans="1:15">
      <c r="A13" s="135" t="s">
        <v>72</v>
      </c>
      <c r="B13" s="135" t="s">
        <v>73</v>
      </c>
      <c r="C13" s="126">
        <v>720246.58</v>
      </c>
      <c r="D13" s="126">
        <v>720246.58</v>
      </c>
      <c r="E13" s="126">
        <v>720246.58</v>
      </c>
      <c r="F13" s="126"/>
      <c r="G13" s="94"/>
      <c r="H13" s="126"/>
      <c r="I13" s="126"/>
      <c r="J13" s="126"/>
      <c r="K13" s="126"/>
      <c r="L13" s="126"/>
      <c r="M13" s="94"/>
      <c r="N13" s="126"/>
      <c r="O13" s="126"/>
    </row>
    <row r="14" ht="20.25" customHeight="1" spans="1:15">
      <c r="A14" s="134" t="s">
        <v>74</v>
      </c>
      <c r="B14" s="134" t="s">
        <v>75</v>
      </c>
      <c r="C14" s="126">
        <v>7346.94</v>
      </c>
      <c r="D14" s="126">
        <v>7346.94</v>
      </c>
      <c r="E14" s="126">
        <v>7346.94</v>
      </c>
      <c r="F14" s="126"/>
      <c r="G14" s="94"/>
      <c r="H14" s="126"/>
      <c r="I14" s="126"/>
      <c r="J14" s="126"/>
      <c r="K14" s="126"/>
      <c r="L14" s="126"/>
      <c r="M14" s="94"/>
      <c r="N14" s="126"/>
      <c r="O14" s="126"/>
    </row>
    <row r="15" ht="20.25" customHeight="1" spans="1:15">
      <c r="A15" s="135" t="s">
        <v>76</v>
      </c>
      <c r="B15" s="135" t="s">
        <v>75</v>
      </c>
      <c r="C15" s="126">
        <v>7346.94</v>
      </c>
      <c r="D15" s="126">
        <v>7346.94</v>
      </c>
      <c r="E15" s="126">
        <v>7346.94</v>
      </c>
      <c r="F15" s="126"/>
      <c r="G15" s="94"/>
      <c r="H15" s="126"/>
      <c r="I15" s="126"/>
      <c r="J15" s="126"/>
      <c r="K15" s="126"/>
      <c r="L15" s="126"/>
      <c r="M15" s="94"/>
      <c r="N15" s="126"/>
      <c r="O15" s="126"/>
    </row>
    <row r="16" ht="20.25" customHeight="1" spans="1:15">
      <c r="A16" s="30" t="s">
        <v>77</v>
      </c>
      <c r="B16" s="30" t="s">
        <v>78</v>
      </c>
      <c r="C16" s="126">
        <v>578686.72</v>
      </c>
      <c r="D16" s="126">
        <v>578686.72</v>
      </c>
      <c r="E16" s="126">
        <v>578686.72</v>
      </c>
      <c r="F16" s="126"/>
      <c r="G16" s="94"/>
      <c r="H16" s="126"/>
      <c r="I16" s="126"/>
      <c r="J16" s="126"/>
      <c r="K16" s="126"/>
      <c r="L16" s="126"/>
      <c r="M16" s="94"/>
      <c r="N16" s="126"/>
      <c r="O16" s="126"/>
    </row>
    <row r="17" ht="20.25" customHeight="1" spans="1:15">
      <c r="A17" s="134" t="s">
        <v>79</v>
      </c>
      <c r="B17" s="134" t="s">
        <v>80</v>
      </c>
      <c r="C17" s="126">
        <v>578686.72</v>
      </c>
      <c r="D17" s="126">
        <v>578686.72</v>
      </c>
      <c r="E17" s="126">
        <v>578686.72</v>
      </c>
      <c r="F17" s="126"/>
      <c r="G17" s="94"/>
      <c r="H17" s="126"/>
      <c r="I17" s="126"/>
      <c r="J17" s="126"/>
      <c r="K17" s="126"/>
      <c r="L17" s="126"/>
      <c r="M17" s="94"/>
      <c r="N17" s="126"/>
      <c r="O17" s="126"/>
    </row>
    <row r="18" ht="20.25" customHeight="1" spans="1:15">
      <c r="A18" s="135" t="s">
        <v>81</v>
      </c>
      <c r="B18" s="135" t="s">
        <v>82</v>
      </c>
      <c r="C18" s="126">
        <v>346618.66</v>
      </c>
      <c r="D18" s="126">
        <v>346618.66</v>
      </c>
      <c r="E18" s="126">
        <v>346618.66</v>
      </c>
      <c r="F18" s="126"/>
      <c r="G18" s="94"/>
      <c r="H18" s="126"/>
      <c r="I18" s="126"/>
      <c r="J18" s="126"/>
      <c r="K18" s="126"/>
      <c r="L18" s="126"/>
      <c r="M18" s="94"/>
      <c r="N18" s="126"/>
      <c r="O18" s="126"/>
    </row>
    <row r="19" ht="20.25" customHeight="1" spans="1:15">
      <c r="A19" s="135" t="s">
        <v>83</v>
      </c>
      <c r="B19" s="135" t="s">
        <v>84</v>
      </c>
      <c r="C19" s="126">
        <v>220131.66</v>
      </c>
      <c r="D19" s="126">
        <v>220131.66</v>
      </c>
      <c r="E19" s="126">
        <v>220131.66</v>
      </c>
      <c r="F19" s="126"/>
      <c r="G19" s="94"/>
      <c r="H19" s="126"/>
      <c r="I19" s="126"/>
      <c r="J19" s="126"/>
      <c r="K19" s="126"/>
      <c r="L19" s="126"/>
      <c r="M19" s="94"/>
      <c r="N19" s="126"/>
      <c r="O19" s="126"/>
    </row>
    <row r="20" ht="20.25" customHeight="1" spans="1:15">
      <c r="A20" s="135" t="s">
        <v>85</v>
      </c>
      <c r="B20" s="135" t="s">
        <v>86</v>
      </c>
      <c r="C20" s="126">
        <v>11936.4</v>
      </c>
      <c r="D20" s="126">
        <v>11936.4</v>
      </c>
      <c r="E20" s="126">
        <v>11936.4</v>
      </c>
      <c r="F20" s="126"/>
      <c r="G20" s="94"/>
      <c r="H20" s="126"/>
      <c r="I20" s="126"/>
      <c r="J20" s="126"/>
      <c r="K20" s="126"/>
      <c r="L20" s="126"/>
      <c r="M20" s="94"/>
      <c r="N20" s="126"/>
      <c r="O20" s="126"/>
    </row>
    <row r="21" ht="20.25" customHeight="1" spans="1:15">
      <c r="A21" s="30" t="s">
        <v>87</v>
      </c>
      <c r="B21" s="30" t="s">
        <v>88</v>
      </c>
      <c r="C21" s="126">
        <v>555110.77</v>
      </c>
      <c r="D21" s="126">
        <v>555110.77</v>
      </c>
      <c r="E21" s="126">
        <v>555110.77</v>
      </c>
      <c r="F21" s="126"/>
      <c r="G21" s="94"/>
      <c r="H21" s="126"/>
      <c r="I21" s="126"/>
      <c r="J21" s="126"/>
      <c r="K21" s="126"/>
      <c r="L21" s="126"/>
      <c r="M21" s="94"/>
      <c r="N21" s="126"/>
      <c r="O21" s="126"/>
    </row>
    <row r="22" ht="20.25" customHeight="1" spans="1:15">
      <c r="A22" s="134" t="s">
        <v>89</v>
      </c>
      <c r="B22" s="134" t="s">
        <v>90</v>
      </c>
      <c r="C22" s="126">
        <v>555110.77</v>
      </c>
      <c r="D22" s="126">
        <v>555110.77</v>
      </c>
      <c r="E22" s="126">
        <v>555110.77</v>
      </c>
      <c r="F22" s="126"/>
      <c r="G22" s="94"/>
      <c r="H22" s="126"/>
      <c r="I22" s="126"/>
      <c r="J22" s="126"/>
      <c r="K22" s="126"/>
      <c r="L22" s="126"/>
      <c r="M22" s="94"/>
      <c r="N22" s="126"/>
      <c r="O22" s="126"/>
    </row>
    <row r="23" ht="20.25" customHeight="1" spans="1:15">
      <c r="A23" s="135" t="s">
        <v>91</v>
      </c>
      <c r="B23" s="135" t="s">
        <v>92</v>
      </c>
      <c r="C23" s="126">
        <v>555110.77</v>
      </c>
      <c r="D23" s="126">
        <v>555110.77</v>
      </c>
      <c r="E23" s="126">
        <v>555110.77</v>
      </c>
      <c r="F23" s="126"/>
      <c r="G23" s="94"/>
      <c r="H23" s="126"/>
      <c r="I23" s="126"/>
      <c r="J23" s="126"/>
      <c r="K23" s="126"/>
      <c r="L23" s="126"/>
      <c r="M23" s="94"/>
      <c r="N23" s="126"/>
      <c r="O23" s="126"/>
    </row>
    <row r="24" ht="17.25" customHeight="1" spans="1:15">
      <c r="A24" s="110" t="s">
        <v>93</v>
      </c>
      <c r="B24" s="111" t="s">
        <v>93</v>
      </c>
      <c r="C24" s="126">
        <v>10425615.72</v>
      </c>
      <c r="D24" s="126">
        <v>10425615.72</v>
      </c>
      <c r="E24" s="126">
        <v>7952285.72</v>
      </c>
      <c r="F24" s="126">
        <v>2473330</v>
      </c>
      <c r="G24" s="94"/>
      <c r="H24" s="126"/>
      <c r="I24" s="126"/>
      <c r="J24" s="126"/>
      <c r="K24" s="126"/>
      <c r="L24" s="126"/>
      <c r="M24" s="94"/>
      <c r="N24" s="126"/>
      <c r="O24" s="126"/>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view="pageBreakPreview" zoomScaleNormal="100" workbookViewId="0">
      <selection activeCell="C24" sqref="C24"/>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9" t="s">
        <v>94</v>
      </c>
    </row>
    <row r="2" ht="31.5" customHeight="1" spans="1:4">
      <c r="A2" s="51" t="s">
        <v>95</v>
      </c>
      <c r="B2" s="138"/>
      <c r="C2" s="138"/>
      <c r="D2" s="138"/>
    </row>
    <row r="3" ht="17.25" customHeight="1" spans="1:4">
      <c r="A3" s="4" t="s">
        <v>2</v>
      </c>
      <c r="B3" s="139"/>
      <c r="C3" s="139"/>
      <c r="D3" s="101" t="s">
        <v>3</v>
      </c>
    </row>
    <row r="4" ht="24.65" customHeight="1" spans="1:4">
      <c r="A4" s="10" t="s">
        <v>4</v>
      </c>
      <c r="B4" s="12"/>
      <c r="C4" s="10" t="s">
        <v>5</v>
      </c>
      <c r="D4" s="12"/>
    </row>
    <row r="5" ht="15.65" customHeight="1" spans="1:4">
      <c r="A5" s="15" t="s">
        <v>6</v>
      </c>
      <c r="B5" s="140" t="s">
        <v>7</v>
      </c>
      <c r="C5" s="15" t="s">
        <v>96</v>
      </c>
      <c r="D5" s="140" t="s">
        <v>7</v>
      </c>
    </row>
    <row r="6" ht="14.15" customHeight="1" spans="1:4">
      <c r="A6" s="18"/>
      <c r="B6" s="17"/>
      <c r="C6" s="18"/>
      <c r="D6" s="17"/>
    </row>
    <row r="7" ht="29.15" customHeight="1" spans="1:4">
      <c r="A7" s="141" t="s">
        <v>97</v>
      </c>
      <c r="B7" s="142">
        <v>10079615.72</v>
      </c>
      <c r="C7" s="143" t="s">
        <v>98</v>
      </c>
      <c r="D7" s="142">
        <v>10425615.72</v>
      </c>
    </row>
    <row r="8" ht="29.15" customHeight="1" spans="1:4">
      <c r="A8" s="144" t="s">
        <v>99</v>
      </c>
      <c r="B8" s="94">
        <v>10079615.72</v>
      </c>
      <c r="C8" s="23" t="str">
        <f>"（一）"&amp;"一般公共服务支出"</f>
        <v>（一）一般公共服务支出</v>
      </c>
      <c r="D8" s="94">
        <v>8564224.71</v>
      </c>
    </row>
    <row r="9" ht="29.15" customHeight="1" spans="1:4">
      <c r="A9" s="144" t="s">
        <v>100</v>
      </c>
      <c r="B9" s="94"/>
      <c r="C9" s="23" t="str">
        <f>"（二）"&amp;"社会保障和就业支出"</f>
        <v>（二）社会保障和就业支出</v>
      </c>
      <c r="D9" s="94">
        <v>727593.52</v>
      </c>
    </row>
    <row r="10" ht="29.15" customHeight="1" spans="1:4">
      <c r="A10" s="144" t="s">
        <v>101</v>
      </c>
      <c r="B10" s="94"/>
      <c r="C10" s="23" t="str">
        <f>"（三）"&amp;"卫生健康支出"</f>
        <v>（三）卫生健康支出</v>
      </c>
      <c r="D10" s="94">
        <v>578686.72</v>
      </c>
    </row>
    <row r="11" ht="29.15" customHeight="1" spans="1:4">
      <c r="A11" s="145" t="s">
        <v>102</v>
      </c>
      <c r="B11" s="146">
        <v>346000</v>
      </c>
      <c r="C11" s="23" t="str">
        <f>"（四）"&amp;"住房保障支出"</f>
        <v>（四）住房保障支出</v>
      </c>
      <c r="D11" s="94">
        <v>555110.77</v>
      </c>
    </row>
    <row r="12" ht="29.15" customHeight="1" spans="1:4">
      <c r="A12" s="144" t="s">
        <v>99</v>
      </c>
      <c r="B12" s="126">
        <v>346000</v>
      </c>
      <c r="C12" s="147"/>
      <c r="D12" s="146"/>
    </row>
    <row r="13" ht="29.15" customHeight="1" spans="1:4">
      <c r="A13" s="148" t="s">
        <v>100</v>
      </c>
      <c r="B13" s="126"/>
      <c r="C13" s="147"/>
      <c r="D13" s="146"/>
    </row>
    <row r="14" ht="29.15" customHeight="1" spans="1:4">
      <c r="A14" s="148" t="s">
        <v>101</v>
      </c>
      <c r="B14" s="146"/>
      <c r="C14" s="147"/>
      <c r="D14" s="146"/>
    </row>
    <row r="15" ht="29.15" customHeight="1" spans="1:4">
      <c r="A15" s="149"/>
      <c r="B15" s="146"/>
      <c r="C15" s="150" t="s">
        <v>103</v>
      </c>
      <c r="D15" s="146"/>
    </row>
    <row r="16" ht="29.15" customHeight="1" spans="1:4">
      <c r="A16" s="149" t="s">
        <v>104</v>
      </c>
      <c r="B16" s="146">
        <v>10425615.72</v>
      </c>
      <c r="C16" s="147" t="s">
        <v>26</v>
      </c>
      <c r="D16" s="146">
        <v>10425615.72</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view="pageBreakPreview" zoomScaleNormal="100" topLeftCell="A2" workbookViewId="0">
      <selection activeCell="F24" sqref="F24"/>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3"/>
      <c r="F1" s="61"/>
      <c r="G1" s="61" t="s">
        <v>105</v>
      </c>
    </row>
    <row r="2" ht="39" customHeight="1" spans="1:7">
      <c r="A2" s="3" t="s">
        <v>106</v>
      </c>
      <c r="B2" s="3"/>
      <c r="C2" s="3"/>
      <c r="D2" s="3"/>
      <c r="E2" s="3"/>
      <c r="F2" s="3"/>
      <c r="G2" s="3"/>
    </row>
    <row r="3" ht="18" customHeight="1" spans="1:7">
      <c r="A3" s="4" t="s">
        <v>2</v>
      </c>
      <c r="F3" s="109"/>
      <c r="G3" s="109" t="s">
        <v>3</v>
      </c>
    </row>
    <row r="4" ht="20.25" customHeight="1" spans="1:7">
      <c r="A4" s="128" t="s">
        <v>107</v>
      </c>
      <c r="B4" s="129"/>
      <c r="C4" s="130" t="s">
        <v>31</v>
      </c>
      <c r="D4" s="11" t="s">
        <v>58</v>
      </c>
      <c r="E4" s="11"/>
      <c r="F4" s="12"/>
      <c r="G4" s="130" t="s">
        <v>59</v>
      </c>
    </row>
    <row r="5" ht="20.25" customHeight="1" spans="1:7">
      <c r="A5" s="131" t="s">
        <v>49</v>
      </c>
      <c r="B5" s="132" t="s">
        <v>50</v>
      </c>
      <c r="C5" s="102"/>
      <c r="D5" s="102" t="s">
        <v>33</v>
      </c>
      <c r="E5" s="102" t="s">
        <v>108</v>
      </c>
      <c r="F5" s="102" t="s">
        <v>109</v>
      </c>
      <c r="G5" s="102"/>
    </row>
    <row r="6" ht="13.5" customHeight="1" spans="1:7">
      <c r="A6" s="133" t="s">
        <v>110</v>
      </c>
      <c r="B6" s="133" t="s">
        <v>111</v>
      </c>
      <c r="C6" s="133" t="s">
        <v>112</v>
      </c>
      <c r="D6" s="133" t="s">
        <v>113</v>
      </c>
      <c r="E6" s="133" t="s">
        <v>114</v>
      </c>
      <c r="F6" s="133" t="s">
        <v>115</v>
      </c>
      <c r="G6" s="133" t="s">
        <v>116</v>
      </c>
    </row>
    <row r="7" ht="18" customHeight="1" spans="1:7">
      <c r="A7" s="30" t="s">
        <v>60</v>
      </c>
      <c r="B7" s="30" t="s">
        <v>61</v>
      </c>
      <c r="C7" s="22">
        <v>8218224.71</v>
      </c>
      <c r="D7" s="22">
        <v>6090894.71</v>
      </c>
      <c r="E7" s="22">
        <v>5035871.1</v>
      </c>
      <c r="F7" s="22">
        <v>1055023.61</v>
      </c>
      <c r="G7" s="22">
        <v>2127330</v>
      </c>
    </row>
    <row r="8" ht="18" customHeight="1" spans="1:7">
      <c r="A8" s="30" t="s">
        <v>62</v>
      </c>
      <c r="B8" s="134" t="s">
        <v>63</v>
      </c>
      <c r="C8" s="22">
        <v>8218224.71</v>
      </c>
      <c r="D8" s="22">
        <v>6090894.71</v>
      </c>
      <c r="E8" s="22">
        <v>5035871.1</v>
      </c>
      <c r="F8" s="22">
        <v>1055023.61</v>
      </c>
      <c r="G8" s="22">
        <v>2127330</v>
      </c>
    </row>
    <row r="9" ht="18" customHeight="1" spans="1:7">
      <c r="A9" s="30" t="s">
        <v>64</v>
      </c>
      <c r="B9" s="135" t="s">
        <v>65</v>
      </c>
      <c r="C9" s="22">
        <v>6090894.71</v>
      </c>
      <c r="D9" s="22">
        <v>6090894.71</v>
      </c>
      <c r="E9" s="22">
        <v>5035871.1</v>
      </c>
      <c r="F9" s="22">
        <v>1055023.61</v>
      </c>
      <c r="G9" s="22"/>
    </row>
    <row r="10" ht="18" customHeight="1" spans="1:7">
      <c r="A10" s="30" t="s">
        <v>66</v>
      </c>
      <c r="B10" s="135" t="s">
        <v>67</v>
      </c>
      <c r="C10" s="22">
        <v>2127330</v>
      </c>
      <c r="D10" s="22"/>
      <c r="E10" s="22"/>
      <c r="F10" s="22"/>
      <c r="G10" s="22">
        <v>2127330</v>
      </c>
    </row>
    <row r="11" ht="18" customHeight="1" spans="1:7">
      <c r="A11" s="30" t="s">
        <v>68</v>
      </c>
      <c r="B11" s="30" t="s">
        <v>69</v>
      </c>
      <c r="C11" s="22">
        <v>727593.52</v>
      </c>
      <c r="D11" s="22">
        <v>727593.52</v>
      </c>
      <c r="E11" s="22">
        <v>727593.52</v>
      </c>
      <c r="F11" s="22"/>
      <c r="G11" s="22"/>
    </row>
    <row r="12" ht="18" customHeight="1" spans="1:7">
      <c r="A12" s="30" t="s">
        <v>70</v>
      </c>
      <c r="B12" s="134" t="s">
        <v>71</v>
      </c>
      <c r="C12" s="22">
        <v>720246.58</v>
      </c>
      <c r="D12" s="22">
        <v>720246.58</v>
      </c>
      <c r="E12" s="22">
        <v>720246.58</v>
      </c>
      <c r="F12" s="22"/>
      <c r="G12" s="22"/>
    </row>
    <row r="13" ht="18" customHeight="1" spans="1:7">
      <c r="A13" s="30" t="s">
        <v>72</v>
      </c>
      <c r="B13" s="135" t="s">
        <v>73</v>
      </c>
      <c r="C13" s="22">
        <v>720246.58</v>
      </c>
      <c r="D13" s="22">
        <v>720246.58</v>
      </c>
      <c r="E13" s="22">
        <v>720246.58</v>
      </c>
      <c r="F13" s="22"/>
      <c r="G13" s="22"/>
    </row>
    <row r="14" ht="18" customHeight="1" spans="1:7">
      <c r="A14" s="30" t="s">
        <v>74</v>
      </c>
      <c r="B14" s="134" t="s">
        <v>75</v>
      </c>
      <c r="C14" s="22">
        <v>7346.94</v>
      </c>
      <c r="D14" s="22">
        <v>7346.94</v>
      </c>
      <c r="E14" s="22">
        <v>7346.94</v>
      </c>
      <c r="F14" s="22"/>
      <c r="G14" s="22"/>
    </row>
    <row r="15" ht="18" customHeight="1" spans="1:7">
      <c r="A15" s="30" t="s">
        <v>76</v>
      </c>
      <c r="B15" s="135" t="s">
        <v>75</v>
      </c>
      <c r="C15" s="22">
        <v>7346.94</v>
      </c>
      <c r="D15" s="22">
        <v>7346.94</v>
      </c>
      <c r="E15" s="22">
        <v>7346.94</v>
      </c>
      <c r="F15" s="22"/>
      <c r="G15" s="22"/>
    </row>
    <row r="16" ht="18" customHeight="1" spans="1:7">
      <c r="A16" s="30" t="s">
        <v>77</v>
      </c>
      <c r="B16" s="30" t="s">
        <v>78</v>
      </c>
      <c r="C16" s="22">
        <v>578686.72</v>
      </c>
      <c r="D16" s="22">
        <v>578686.72</v>
      </c>
      <c r="E16" s="22">
        <v>578686.72</v>
      </c>
      <c r="F16" s="22"/>
      <c r="G16" s="22"/>
    </row>
    <row r="17" ht="18" customHeight="1" spans="1:7">
      <c r="A17" s="30" t="s">
        <v>79</v>
      </c>
      <c r="B17" s="134" t="s">
        <v>80</v>
      </c>
      <c r="C17" s="22">
        <v>578686.72</v>
      </c>
      <c r="D17" s="22">
        <v>578686.72</v>
      </c>
      <c r="E17" s="22">
        <v>578686.72</v>
      </c>
      <c r="F17" s="22"/>
      <c r="G17" s="22"/>
    </row>
    <row r="18" ht="18" customHeight="1" spans="1:7">
      <c r="A18" s="30" t="s">
        <v>81</v>
      </c>
      <c r="B18" s="135" t="s">
        <v>82</v>
      </c>
      <c r="C18" s="22">
        <v>346618.66</v>
      </c>
      <c r="D18" s="22">
        <v>346618.66</v>
      </c>
      <c r="E18" s="22">
        <v>346618.66</v>
      </c>
      <c r="F18" s="22"/>
      <c r="G18" s="22"/>
    </row>
    <row r="19" ht="18" customHeight="1" spans="1:7">
      <c r="A19" s="30" t="s">
        <v>83</v>
      </c>
      <c r="B19" s="135" t="s">
        <v>84</v>
      </c>
      <c r="C19" s="22">
        <v>220131.66</v>
      </c>
      <c r="D19" s="22">
        <v>220131.66</v>
      </c>
      <c r="E19" s="22">
        <v>220131.66</v>
      </c>
      <c r="F19" s="22"/>
      <c r="G19" s="22"/>
    </row>
    <row r="20" ht="18" customHeight="1" spans="1:7">
      <c r="A20" s="30" t="s">
        <v>85</v>
      </c>
      <c r="B20" s="135" t="s">
        <v>86</v>
      </c>
      <c r="C20" s="22">
        <v>11936.4</v>
      </c>
      <c r="D20" s="22">
        <v>11936.4</v>
      </c>
      <c r="E20" s="22">
        <v>11936.4</v>
      </c>
      <c r="F20" s="22"/>
      <c r="G20" s="22"/>
    </row>
    <row r="21" ht="18" customHeight="1" spans="1:7">
      <c r="A21" s="30" t="s">
        <v>87</v>
      </c>
      <c r="B21" s="30" t="s">
        <v>88</v>
      </c>
      <c r="C21" s="22">
        <v>555110.77</v>
      </c>
      <c r="D21" s="22">
        <v>555110.77</v>
      </c>
      <c r="E21" s="22">
        <v>555110.77</v>
      </c>
      <c r="F21" s="22"/>
      <c r="G21" s="22"/>
    </row>
    <row r="22" ht="18" customHeight="1" spans="1:7">
      <c r="A22" s="30" t="s">
        <v>89</v>
      </c>
      <c r="B22" s="134" t="s">
        <v>90</v>
      </c>
      <c r="C22" s="22">
        <v>555110.77</v>
      </c>
      <c r="D22" s="22">
        <v>555110.77</v>
      </c>
      <c r="E22" s="22">
        <v>555110.77</v>
      </c>
      <c r="F22" s="22"/>
      <c r="G22" s="22"/>
    </row>
    <row r="23" ht="18" customHeight="1" spans="1:7">
      <c r="A23" s="30" t="s">
        <v>91</v>
      </c>
      <c r="B23" s="135" t="s">
        <v>92</v>
      </c>
      <c r="C23" s="22">
        <v>555110.77</v>
      </c>
      <c r="D23" s="22">
        <v>555110.77</v>
      </c>
      <c r="E23" s="22">
        <v>555110.77</v>
      </c>
      <c r="F23" s="22"/>
      <c r="G23" s="22"/>
    </row>
    <row r="24" ht="18" customHeight="1" spans="1:7">
      <c r="A24" s="136" t="s">
        <v>93</v>
      </c>
      <c r="B24" s="137" t="s">
        <v>93</v>
      </c>
      <c r="C24" s="22">
        <v>10079615.72</v>
      </c>
      <c r="D24" s="22">
        <v>7952285.72</v>
      </c>
      <c r="E24" s="22">
        <v>6897262.11</v>
      </c>
      <c r="F24" s="22">
        <v>1055023.61</v>
      </c>
      <c r="G24" s="22">
        <v>2127330</v>
      </c>
    </row>
  </sheetData>
  <mergeCells count="7">
    <mergeCell ref="A2:G2"/>
    <mergeCell ref="A3:E3"/>
    <mergeCell ref="A4:B4"/>
    <mergeCell ref="D4:F4"/>
    <mergeCell ref="A24:B24"/>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view="pageBreakPreview" zoomScaleNormal="100" workbookViewId="0">
      <selection activeCell="A3" sqref="A3:D3"/>
    </sheetView>
  </sheetViews>
  <sheetFormatPr defaultColWidth="9.14166666666667" defaultRowHeight="14.25" customHeight="1" outlineLevelRow="6" outlineLevelCol="5"/>
  <cols>
    <col min="1" max="1" width="27.425" customWidth="1"/>
    <col min="2" max="6" width="31.175" customWidth="1"/>
  </cols>
  <sheetData>
    <row r="1" ht="12" customHeight="1" spans="1:6">
      <c r="A1" s="122"/>
      <c r="B1" s="122"/>
      <c r="C1" s="66"/>
      <c r="F1" s="65" t="s">
        <v>117</v>
      </c>
    </row>
    <row r="2" ht="25.5" customHeight="1" spans="1:6">
      <c r="A2" s="123" t="s">
        <v>118</v>
      </c>
      <c r="B2" s="123"/>
      <c r="C2" s="123"/>
      <c r="D2" s="123"/>
      <c r="E2" s="123"/>
      <c r="F2" s="123"/>
    </row>
    <row r="3" ht="15.75" customHeight="1" spans="1:6">
      <c r="A3" s="4" t="s">
        <v>2</v>
      </c>
      <c r="B3" s="122"/>
      <c r="C3" s="66"/>
      <c r="F3" s="65" t="s">
        <v>119</v>
      </c>
    </row>
    <row r="4" ht="19.5" customHeight="1" spans="1:6">
      <c r="A4" s="9" t="s">
        <v>120</v>
      </c>
      <c r="B4" s="15" t="s">
        <v>121</v>
      </c>
      <c r="C4" s="10" t="s">
        <v>122</v>
      </c>
      <c r="D4" s="11"/>
      <c r="E4" s="12"/>
      <c r="F4" s="15" t="s">
        <v>123</v>
      </c>
    </row>
    <row r="5" ht="19.5" customHeight="1" spans="1:6">
      <c r="A5" s="17"/>
      <c r="B5" s="18"/>
      <c r="C5" s="68" t="s">
        <v>33</v>
      </c>
      <c r="D5" s="68" t="s">
        <v>124</v>
      </c>
      <c r="E5" s="68" t="s">
        <v>125</v>
      </c>
      <c r="F5" s="18"/>
    </row>
    <row r="6" ht="18.75" customHeight="1" spans="1:6">
      <c r="A6" s="124">
        <v>1</v>
      </c>
      <c r="B6" s="124">
        <v>2</v>
      </c>
      <c r="C6" s="125">
        <v>3</v>
      </c>
      <c r="D6" s="124">
        <v>4</v>
      </c>
      <c r="E6" s="124">
        <v>5</v>
      </c>
      <c r="F6" s="124">
        <v>6</v>
      </c>
    </row>
    <row r="7" ht="18.75" customHeight="1" spans="1:6">
      <c r="A7" s="126">
        <v>76380</v>
      </c>
      <c r="B7" s="126"/>
      <c r="C7" s="127">
        <v>40000</v>
      </c>
      <c r="D7" s="126"/>
      <c r="E7" s="126">
        <v>40000</v>
      </c>
      <c r="F7" s="126">
        <v>36380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view="pageBreakPreview" zoomScaleNormal="100" workbookViewId="0">
      <selection activeCell="A3" sqref="A3:G3"/>
    </sheetView>
  </sheetViews>
  <sheetFormatPr defaultColWidth="9.14166666666667" defaultRowHeight="14.25" customHeight="1"/>
  <cols>
    <col min="1" max="1" width="28.7" customWidth="1"/>
    <col min="2" max="3" width="23.8583333333333" customWidth="1"/>
    <col min="4" max="4" width="14.6" customWidth="1"/>
    <col min="5" max="5" width="18.4583333333333" customWidth="1"/>
    <col min="6" max="6" width="14.7583333333333" customWidth="1"/>
    <col min="7" max="7" width="18.8833333333333" customWidth="1"/>
    <col min="8" max="13" width="15.3166666666667" customWidth="1"/>
    <col min="14" max="16" width="14.7583333333333" customWidth="1"/>
    <col min="17" max="17" width="14.8833333333333" customWidth="1"/>
    <col min="18" max="23" width="15.0333333333333" customWidth="1"/>
  </cols>
  <sheetData>
    <row r="1" ht="13.5" customHeight="1" spans="1:23">
      <c r="D1" s="1"/>
      <c r="E1" s="1"/>
      <c r="F1" s="1"/>
      <c r="G1" s="1"/>
      <c r="U1" s="113"/>
      <c r="W1" s="61" t="s">
        <v>126</v>
      </c>
    </row>
    <row r="2" ht="27.75" customHeight="1" spans="1:23">
      <c r="A2" s="27" t="s">
        <v>127</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5"/>
      <c r="C3" s="5"/>
      <c r="D3" s="5"/>
      <c r="E3" s="5"/>
      <c r="F3" s="5"/>
      <c r="G3" s="5"/>
      <c r="H3" s="6"/>
      <c r="I3" s="6"/>
      <c r="J3" s="6"/>
      <c r="K3" s="6"/>
      <c r="L3" s="6"/>
      <c r="M3" s="6"/>
      <c r="N3" s="6"/>
      <c r="O3" s="6"/>
      <c r="P3" s="6"/>
      <c r="Q3" s="6"/>
      <c r="U3" s="113"/>
      <c r="W3" s="109" t="s">
        <v>119</v>
      </c>
    </row>
    <row r="4" ht="21.75" customHeight="1" spans="1:23">
      <c r="A4" s="8" t="s">
        <v>128</v>
      </c>
      <c r="B4" s="8" t="s">
        <v>129</v>
      </c>
      <c r="C4" s="8" t="s">
        <v>130</v>
      </c>
      <c r="D4" s="9" t="s">
        <v>131</v>
      </c>
      <c r="E4" s="9" t="s">
        <v>132</v>
      </c>
      <c r="F4" s="9" t="s">
        <v>133</v>
      </c>
      <c r="G4" s="9" t="s">
        <v>134</v>
      </c>
      <c r="H4" s="68" t="s">
        <v>135</v>
      </c>
      <c r="I4" s="68"/>
      <c r="J4" s="68"/>
      <c r="K4" s="68"/>
      <c r="L4" s="115"/>
      <c r="M4" s="115"/>
      <c r="N4" s="115"/>
      <c r="O4" s="115"/>
      <c r="P4" s="115"/>
      <c r="Q4" s="53"/>
      <c r="R4" s="68"/>
      <c r="S4" s="68"/>
      <c r="T4" s="68"/>
      <c r="U4" s="68"/>
      <c r="V4" s="68"/>
      <c r="W4" s="68"/>
    </row>
    <row r="5" ht="21.75" customHeight="1" spans="1:23">
      <c r="A5" s="13"/>
      <c r="B5" s="13"/>
      <c r="C5" s="13"/>
      <c r="D5" s="14"/>
      <c r="E5" s="14"/>
      <c r="F5" s="14"/>
      <c r="G5" s="14"/>
      <c r="H5" s="68" t="s">
        <v>31</v>
      </c>
      <c r="I5" s="53" t="s">
        <v>34</v>
      </c>
      <c r="J5" s="53"/>
      <c r="K5" s="53"/>
      <c r="L5" s="115"/>
      <c r="M5" s="115"/>
      <c r="N5" s="115" t="s">
        <v>136</v>
      </c>
      <c r="O5" s="115"/>
      <c r="P5" s="115"/>
      <c r="Q5" s="53" t="s">
        <v>37</v>
      </c>
      <c r="R5" s="68" t="s">
        <v>52</v>
      </c>
      <c r="S5" s="53"/>
      <c r="T5" s="53"/>
      <c r="U5" s="53"/>
      <c r="V5" s="53"/>
      <c r="W5" s="53"/>
    </row>
    <row r="6" ht="15" customHeight="1" spans="1:23">
      <c r="A6" s="16"/>
      <c r="B6" s="16"/>
      <c r="C6" s="16"/>
      <c r="D6" s="17"/>
      <c r="E6" s="17"/>
      <c r="F6" s="17"/>
      <c r="G6" s="17"/>
      <c r="H6" s="68"/>
      <c r="I6" s="53" t="s">
        <v>137</v>
      </c>
      <c r="J6" s="53" t="s">
        <v>138</v>
      </c>
      <c r="K6" s="53" t="s">
        <v>139</v>
      </c>
      <c r="L6" s="119" t="s">
        <v>140</v>
      </c>
      <c r="M6" s="119" t="s">
        <v>141</v>
      </c>
      <c r="N6" s="119" t="s">
        <v>34</v>
      </c>
      <c r="O6" s="119" t="s">
        <v>35</v>
      </c>
      <c r="P6" s="119" t="s">
        <v>36</v>
      </c>
      <c r="Q6" s="53"/>
      <c r="R6" s="53" t="s">
        <v>33</v>
      </c>
      <c r="S6" s="53" t="s">
        <v>44</v>
      </c>
      <c r="T6" s="53" t="s">
        <v>142</v>
      </c>
      <c r="U6" s="53" t="s">
        <v>40</v>
      </c>
      <c r="V6" s="53" t="s">
        <v>41</v>
      </c>
      <c r="W6" s="53" t="s">
        <v>42</v>
      </c>
    </row>
    <row r="7" ht="27.75" customHeight="1" spans="1:23">
      <c r="A7" s="16"/>
      <c r="B7" s="16"/>
      <c r="C7" s="16"/>
      <c r="D7" s="17"/>
      <c r="E7" s="17"/>
      <c r="F7" s="17"/>
      <c r="G7" s="17"/>
      <c r="H7" s="68"/>
      <c r="I7" s="53"/>
      <c r="J7" s="53"/>
      <c r="K7" s="53"/>
      <c r="L7" s="119"/>
      <c r="M7" s="119"/>
      <c r="N7" s="119"/>
      <c r="O7" s="119"/>
      <c r="P7" s="119"/>
      <c r="Q7" s="53"/>
      <c r="R7" s="53"/>
      <c r="S7" s="53"/>
      <c r="T7" s="53"/>
      <c r="U7" s="53"/>
      <c r="V7" s="53"/>
      <c r="W7" s="53"/>
    </row>
    <row r="8" ht="15" customHeight="1" spans="1:23">
      <c r="A8" s="120">
        <v>1</v>
      </c>
      <c r="B8" s="120">
        <v>2</v>
      </c>
      <c r="C8" s="120">
        <v>3</v>
      </c>
      <c r="D8" s="120">
        <v>4</v>
      </c>
      <c r="E8" s="120">
        <v>5</v>
      </c>
      <c r="F8" s="120">
        <v>6</v>
      </c>
      <c r="G8" s="120">
        <v>7</v>
      </c>
      <c r="H8" s="120">
        <v>8</v>
      </c>
      <c r="I8" s="120">
        <v>9</v>
      </c>
      <c r="J8" s="120">
        <v>10</v>
      </c>
      <c r="K8" s="120">
        <v>11</v>
      </c>
      <c r="L8" s="120">
        <v>12</v>
      </c>
      <c r="M8" s="120">
        <v>13</v>
      </c>
      <c r="N8" s="120">
        <v>14</v>
      </c>
      <c r="O8" s="120">
        <v>15</v>
      </c>
      <c r="P8" s="120">
        <v>16</v>
      </c>
      <c r="Q8" s="120">
        <v>17</v>
      </c>
      <c r="R8" s="120">
        <v>18</v>
      </c>
      <c r="S8" s="120">
        <v>19</v>
      </c>
      <c r="T8" s="120">
        <v>20</v>
      </c>
      <c r="U8" s="120">
        <v>21</v>
      </c>
      <c r="V8" s="120">
        <v>22</v>
      </c>
      <c r="W8" s="120">
        <v>23</v>
      </c>
    </row>
    <row r="9" ht="18.75" customHeight="1" spans="1:23">
      <c r="A9" s="23" t="s">
        <v>46</v>
      </c>
      <c r="B9" s="117"/>
      <c r="C9" s="23"/>
      <c r="D9" s="23"/>
      <c r="E9" s="23"/>
      <c r="F9" s="23"/>
      <c r="G9" s="23"/>
      <c r="H9" s="22">
        <v>7952285.72</v>
      </c>
      <c r="I9" s="22">
        <v>7952285.72</v>
      </c>
      <c r="J9" s="22">
        <v>1987023.75</v>
      </c>
      <c r="K9" s="22"/>
      <c r="L9" s="22">
        <v>5965261.97</v>
      </c>
      <c r="M9" s="22"/>
      <c r="N9" s="22"/>
      <c r="O9" s="22"/>
      <c r="P9" s="22"/>
      <c r="Q9" s="22"/>
      <c r="R9" s="22"/>
      <c r="S9" s="22"/>
      <c r="T9" s="22"/>
      <c r="U9" s="22"/>
      <c r="V9" s="22"/>
      <c r="W9" s="22"/>
    </row>
    <row r="10" ht="31.4" customHeight="1" spans="1:23">
      <c r="A10" s="121" t="s">
        <v>46</v>
      </c>
      <c r="B10" s="117" t="s">
        <v>143</v>
      </c>
      <c r="C10" s="23" t="s">
        <v>144</v>
      </c>
      <c r="D10" s="23" t="s">
        <v>64</v>
      </c>
      <c r="E10" s="23" t="s">
        <v>65</v>
      </c>
      <c r="F10" s="23" t="s">
        <v>145</v>
      </c>
      <c r="G10" s="23" t="s">
        <v>146</v>
      </c>
      <c r="H10" s="22">
        <v>1824858</v>
      </c>
      <c r="I10" s="22">
        <v>1824858</v>
      </c>
      <c r="J10" s="22">
        <v>456214.5</v>
      </c>
      <c r="K10" s="22"/>
      <c r="L10" s="22">
        <v>1368643.5</v>
      </c>
      <c r="M10" s="22"/>
      <c r="N10" s="22"/>
      <c r="O10" s="22"/>
      <c r="P10" s="22"/>
      <c r="Q10" s="22"/>
      <c r="R10" s="22"/>
      <c r="S10" s="22"/>
      <c r="T10" s="22"/>
      <c r="U10" s="22"/>
      <c r="V10" s="22"/>
      <c r="W10" s="22"/>
    </row>
    <row r="11" ht="31.4" customHeight="1" spans="1:23">
      <c r="A11" s="121" t="s">
        <v>46</v>
      </c>
      <c r="B11" s="117" t="s">
        <v>143</v>
      </c>
      <c r="C11" s="23" t="s">
        <v>144</v>
      </c>
      <c r="D11" s="23" t="s">
        <v>64</v>
      </c>
      <c r="E11" s="23" t="s">
        <v>65</v>
      </c>
      <c r="F11" s="23" t="s">
        <v>147</v>
      </c>
      <c r="G11" s="23" t="s">
        <v>148</v>
      </c>
      <c r="H11" s="22">
        <v>2218494.6</v>
      </c>
      <c r="I11" s="22">
        <v>2218494.6</v>
      </c>
      <c r="J11" s="22">
        <v>554623.65</v>
      </c>
      <c r="K11" s="22"/>
      <c r="L11" s="22">
        <v>1663870.95</v>
      </c>
      <c r="M11" s="22"/>
      <c r="N11" s="22"/>
      <c r="O11" s="22"/>
      <c r="P11" s="22"/>
      <c r="Q11" s="22"/>
      <c r="R11" s="22"/>
      <c r="S11" s="22"/>
      <c r="T11" s="22"/>
      <c r="U11" s="22"/>
      <c r="V11" s="22"/>
      <c r="W11" s="22"/>
    </row>
    <row r="12" ht="31.4" customHeight="1" spans="1:23">
      <c r="A12" s="121" t="s">
        <v>46</v>
      </c>
      <c r="B12" s="117" t="s">
        <v>143</v>
      </c>
      <c r="C12" s="23" t="s">
        <v>144</v>
      </c>
      <c r="D12" s="23" t="s">
        <v>64</v>
      </c>
      <c r="E12" s="23" t="s">
        <v>65</v>
      </c>
      <c r="F12" s="23" t="s">
        <v>149</v>
      </c>
      <c r="G12" s="23" t="s">
        <v>150</v>
      </c>
      <c r="H12" s="22">
        <v>164446.5</v>
      </c>
      <c r="I12" s="22">
        <v>164446.5</v>
      </c>
      <c r="J12" s="22">
        <v>41111.63</v>
      </c>
      <c r="K12" s="22"/>
      <c r="L12" s="22">
        <v>123334.87</v>
      </c>
      <c r="M12" s="22"/>
      <c r="N12" s="22"/>
      <c r="O12" s="22"/>
      <c r="P12" s="22"/>
      <c r="Q12" s="22"/>
      <c r="R12" s="22"/>
      <c r="S12" s="22"/>
      <c r="T12" s="22"/>
      <c r="U12" s="22"/>
      <c r="V12" s="22"/>
      <c r="W12" s="22"/>
    </row>
    <row r="13" ht="31.4" customHeight="1" spans="1:23">
      <c r="A13" s="121" t="s">
        <v>46</v>
      </c>
      <c r="B13" s="117" t="s">
        <v>151</v>
      </c>
      <c r="C13" s="23" t="s">
        <v>152</v>
      </c>
      <c r="D13" s="23" t="s">
        <v>72</v>
      </c>
      <c r="E13" s="23" t="s">
        <v>73</v>
      </c>
      <c r="F13" s="23" t="s">
        <v>153</v>
      </c>
      <c r="G13" s="23" t="s">
        <v>154</v>
      </c>
      <c r="H13" s="22">
        <v>720246.58</v>
      </c>
      <c r="I13" s="22">
        <v>720246.58</v>
      </c>
      <c r="J13" s="22">
        <v>180061.65</v>
      </c>
      <c r="K13" s="22"/>
      <c r="L13" s="22">
        <v>540184.93</v>
      </c>
      <c r="M13" s="22"/>
      <c r="N13" s="22"/>
      <c r="O13" s="22"/>
      <c r="P13" s="22"/>
      <c r="Q13" s="22"/>
      <c r="R13" s="22"/>
      <c r="S13" s="22"/>
      <c r="T13" s="22"/>
      <c r="U13" s="22"/>
      <c r="V13" s="22"/>
      <c r="W13" s="22"/>
    </row>
    <row r="14" ht="31.4" customHeight="1" spans="1:23">
      <c r="A14" s="121" t="s">
        <v>46</v>
      </c>
      <c r="B14" s="117" t="s">
        <v>151</v>
      </c>
      <c r="C14" s="23" t="s">
        <v>152</v>
      </c>
      <c r="D14" s="23" t="s">
        <v>76</v>
      </c>
      <c r="E14" s="23" t="s">
        <v>75</v>
      </c>
      <c r="F14" s="23" t="s">
        <v>155</v>
      </c>
      <c r="G14" s="23" t="s">
        <v>156</v>
      </c>
      <c r="H14" s="22">
        <v>7346.94</v>
      </c>
      <c r="I14" s="22">
        <v>7346.94</v>
      </c>
      <c r="J14" s="22">
        <v>1836.74</v>
      </c>
      <c r="K14" s="22"/>
      <c r="L14" s="22">
        <v>5510.2</v>
      </c>
      <c r="M14" s="22"/>
      <c r="N14" s="22"/>
      <c r="O14" s="22"/>
      <c r="P14" s="22"/>
      <c r="Q14" s="22"/>
      <c r="R14" s="22"/>
      <c r="S14" s="22"/>
      <c r="T14" s="22"/>
      <c r="U14" s="22"/>
      <c r="V14" s="22"/>
      <c r="W14" s="22"/>
    </row>
    <row r="15" ht="31.4" customHeight="1" spans="1:23">
      <c r="A15" s="121" t="s">
        <v>46</v>
      </c>
      <c r="B15" s="117" t="s">
        <v>151</v>
      </c>
      <c r="C15" s="23" t="s">
        <v>152</v>
      </c>
      <c r="D15" s="23" t="s">
        <v>81</v>
      </c>
      <c r="E15" s="23" t="s">
        <v>82</v>
      </c>
      <c r="F15" s="23" t="s">
        <v>157</v>
      </c>
      <c r="G15" s="23" t="s">
        <v>158</v>
      </c>
      <c r="H15" s="22">
        <v>346618.66</v>
      </c>
      <c r="I15" s="22">
        <v>346618.66</v>
      </c>
      <c r="J15" s="22">
        <v>86654.67</v>
      </c>
      <c r="K15" s="22"/>
      <c r="L15" s="22">
        <v>259963.99</v>
      </c>
      <c r="M15" s="22"/>
      <c r="N15" s="22"/>
      <c r="O15" s="22"/>
      <c r="P15" s="22"/>
      <c r="Q15" s="22"/>
      <c r="R15" s="22"/>
      <c r="S15" s="22"/>
      <c r="T15" s="22"/>
      <c r="U15" s="22"/>
      <c r="V15" s="22"/>
      <c r="W15" s="22"/>
    </row>
    <row r="16" ht="31.4" customHeight="1" spans="1:23">
      <c r="A16" s="121" t="s">
        <v>46</v>
      </c>
      <c r="B16" s="117" t="s">
        <v>151</v>
      </c>
      <c r="C16" s="23" t="s">
        <v>152</v>
      </c>
      <c r="D16" s="23" t="s">
        <v>83</v>
      </c>
      <c r="E16" s="23" t="s">
        <v>84</v>
      </c>
      <c r="F16" s="23" t="s">
        <v>159</v>
      </c>
      <c r="G16" s="23" t="s">
        <v>160</v>
      </c>
      <c r="H16" s="22">
        <v>220131.66</v>
      </c>
      <c r="I16" s="22">
        <v>220131.66</v>
      </c>
      <c r="J16" s="22">
        <v>55032.92</v>
      </c>
      <c r="K16" s="22"/>
      <c r="L16" s="22">
        <v>165098.74</v>
      </c>
      <c r="M16" s="22"/>
      <c r="N16" s="22"/>
      <c r="O16" s="22"/>
      <c r="P16" s="22"/>
      <c r="Q16" s="22"/>
      <c r="R16" s="22"/>
      <c r="S16" s="22"/>
      <c r="T16" s="22"/>
      <c r="U16" s="22"/>
      <c r="V16" s="22"/>
      <c r="W16" s="22"/>
    </row>
    <row r="17" ht="31.4" customHeight="1" spans="1:23">
      <c r="A17" s="121" t="s">
        <v>46</v>
      </c>
      <c r="B17" s="117" t="s">
        <v>151</v>
      </c>
      <c r="C17" s="23" t="s">
        <v>152</v>
      </c>
      <c r="D17" s="23" t="s">
        <v>85</v>
      </c>
      <c r="E17" s="23" t="s">
        <v>86</v>
      </c>
      <c r="F17" s="23" t="s">
        <v>155</v>
      </c>
      <c r="G17" s="23" t="s">
        <v>156</v>
      </c>
      <c r="H17" s="22">
        <v>11936.4</v>
      </c>
      <c r="I17" s="22">
        <v>11936.4</v>
      </c>
      <c r="J17" s="22">
        <v>11936.4</v>
      </c>
      <c r="K17" s="22"/>
      <c r="L17" s="22"/>
      <c r="M17" s="22"/>
      <c r="N17" s="22"/>
      <c r="O17" s="22"/>
      <c r="P17" s="22"/>
      <c r="Q17" s="22"/>
      <c r="R17" s="22"/>
      <c r="S17" s="22"/>
      <c r="T17" s="22"/>
      <c r="U17" s="22"/>
      <c r="V17" s="22"/>
      <c r="W17" s="22"/>
    </row>
    <row r="18" ht="31.4" customHeight="1" spans="1:23">
      <c r="A18" s="121" t="s">
        <v>46</v>
      </c>
      <c r="B18" s="117" t="s">
        <v>161</v>
      </c>
      <c r="C18" s="23" t="s">
        <v>92</v>
      </c>
      <c r="D18" s="23" t="s">
        <v>91</v>
      </c>
      <c r="E18" s="23" t="s">
        <v>92</v>
      </c>
      <c r="F18" s="23" t="s">
        <v>162</v>
      </c>
      <c r="G18" s="23" t="s">
        <v>92</v>
      </c>
      <c r="H18" s="22">
        <v>555110.77</v>
      </c>
      <c r="I18" s="22">
        <v>555110.77</v>
      </c>
      <c r="J18" s="22">
        <v>138777.69</v>
      </c>
      <c r="K18" s="22"/>
      <c r="L18" s="22">
        <v>416333.08</v>
      </c>
      <c r="M18" s="22"/>
      <c r="N18" s="22"/>
      <c r="O18" s="22"/>
      <c r="P18" s="22"/>
      <c r="Q18" s="22"/>
      <c r="R18" s="22"/>
      <c r="S18" s="22"/>
      <c r="T18" s="22"/>
      <c r="U18" s="22"/>
      <c r="V18" s="22"/>
      <c r="W18" s="22"/>
    </row>
    <row r="19" ht="31.4" customHeight="1" spans="1:23">
      <c r="A19" s="121" t="s">
        <v>46</v>
      </c>
      <c r="B19" s="117" t="s">
        <v>163</v>
      </c>
      <c r="C19" s="23" t="s">
        <v>164</v>
      </c>
      <c r="D19" s="23" t="s">
        <v>64</v>
      </c>
      <c r="E19" s="23" t="s">
        <v>65</v>
      </c>
      <c r="F19" s="23" t="s">
        <v>165</v>
      </c>
      <c r="G19" s="23" t="s">
        <v>166</v>
      </c>
      <c r="H19" s="22">
        <v>40000</v>
      </c>
      <c r="I19" s="22">
        <v>40000</v>
      </c>
      <c r="J19" s="22"/>
      <c r="K19" s="22"/>
      <c r="L19" s="22">
        <v>40000</v>
      </c>
      <c r="M19" s="22"/>
      <c r="N19" s="22"/>
      <c r="O19" s="22"/>
      <c r="P19" s="22"/>
      <c r="Q19" s="22"/>
      <c r="R19" s="22"/>
      <c r="S19" s="22"/>
      <c r="T19" s="22"/>
      <c r="U19" s="22"/>
      <c r="V19" s="22"/>
      <c r="W19" s="22"/>
    </row>
    <row r="20" ht="31.4" customHeight="1" spans="1:23">
      <c r="A20" s="121" t="s">
        <v>46</v>
      </c>
      <c r="B20" s="117" t="s">
        <v>167</v>
      </c>
      <c r="C20" s="23" t="s">
        <v>123</v>
      </c>
      <c r="D20" s="23" t="s">
        <v>64</v>
      </c>
      <c r="E20" s="23" t="s">
        <v>65</v>
      </c>
      <c r="F20" s="23" t="s">
        <v>168</v>
      </c>
      <c r="G20" s="23" t="s">
        <v>123</v>
      </c>
      <c r="H20" s="22">
        <v>36380</v>
      </c>
      <c r="I20" s="22">
        <v>36380</v>
      </c>
      <c r="J20" s="22">
        <v>9095</v>
      </c>
      <c r="K20" s="22"/>
      <c r="L20" s="22">
        <v>27285</v>
      </c>
      <c r="M20" s="22"/>
      <c r="N20" s="22"/>
      <c r="O20" s="22"/>
      <c r="P20" s="22"/>
      <c r="Q20" s="22"/>
      <c r="R20" s="22"/>
      <c r="S20" s="22"/>
      <c r="T20" s="22"/>
      <c r="U20" s="22"/>
      <c r="V20" s="22"/>
      <c r="W20" s="22"/>
    </row>
    <row r="21" ht="31.4" customHeight="1" spans="1:23">
      <c r="A21" s="121" t="s">
        <v>46</v>
      </c>
      <c r="B21" s="117" t="s">
        <v>169</v>
      </c>
      <c r="C21" s="23" t="s">
        <v>170</v>
      </c>
      <c r="D21" s="23" t="s">
        <v>64</v>
      </c>
      <c r="E21" s="23" t="s">
        <v>65</v>
      </c>
      <c r="F21" s="23" t="s">
        <v>171</v>
      </c>
      <c r="G21" s="23" t="s">
        <v>172</v>
      </c>
      <c r="H21" s="22">
        <v>357210</v>
      </c>
      <c r="I21" s="22">
        <v>357210</v>
      </c>
      <c r="J21" s="22">
        <v>89302.5</v>
      </c>
      <c r="K21" s="22"/>
      <c r="L21" s="22">
        <v>267907.5</v>
      </c>
      <c r="M21" s="22"/>
      <c r="N21" s="22"/>
      <c r="O21" s="22"/>
      <c r="P21" s="22"/>
      <c r="Q21" s="22"/>
      <c r="R21" s="22"/>
      <c r="S21" s="22"/>
      <c r="T21" s="22"/>
      <c r="U21" s="22"/>
      <c r="V21" s="22"/>
      <c r="W21" s="22"/>
    </row>
    <row r="22" ht="31.4" customHeight="1" spans="1:23">
      <c r="A22" s="121" t="s">
        <v>46</v>
      </c>
      <c r="B22" s="117" t="s">
        <v>173</v>
      </c>
      <c r="C22" s="23" t="s">
        <v>174</v>
      </c>
      <c r="D22" s="23" t="s">
        <v>64</v>
      </c>
      <c r="E22" s="23" t="s">
        <v>65</v>
      </c>
      <c r="F22" s="23" t="s">
        <v>175</v>
      </c>
      <c r="G22" s="23" t="s">
        <v>174</v>
      </c>
      <c r="H22" s="22">
        <v>95685.64</v>
      </c>
      <c r="I22" s="22">
        <v>95685.64</v>
      </c>
      <c r="J22" s="22">
        <v>23921.41</v>
      </c>
      <c r="K22" s="22"/>
      <c r="L22" s="22">
        <v>71764.23</v>
      </c>
      <c r="M22" s="22"/>
      <c r="N22" s="22"/>
      <c r="O22" s="22"/>
      <c r="P22" s="22"/>
      <c r="Q22" s="22"/>
      <c r="R22" s="22"/>
      <c r="S22" s="22"/>
      <c r="T22" s="22"/>
      <c r="U22" s="22"/>
      <c r="V22" s="22"/>
      <c r="W22" s="22"/>
    </row>
    <row r="23" ht="31.4" customHeight="1" spans="1:23">
      <c r="A23" s="121" t="s">
        <v>46</v>
      </c>
      <c r="B23" s="117" t="s">
        <v>176</v>
      </c>
      <c r="C23" s="23" t="s">
        <v>177</v>
      </c>
      <c r="D23" s="23" t="s">
        <v>64</v>
      </c>
      <c r="E23" s="23" t="s">
        <v>65</v>
      </c>
      <c r="F23" s="23" t="s">
        <v>178</v>
      </c>
      <c r="G23" s="23" t="s">
        <v>179</v>
      </c>
      <c r="H23" s="22">
        <v>338427.97</v>
      </c>
      <c r="I23" s="22">
        <v>338427.97</v>
      </c>
      <c r="J23" s="22">
        <v>84606.99</v>
      </c>
      <c r="K23" s="22"/>
      <c r="L23" s="22">
        <v>253820.98</v>
      </c>
      <c r="M23" s="22"/>
      <c r="N23" s="22"/>
      <c r="O23" s="22"/>
      <c r="P23" s="22"/>
      <c r="Q23" s="22"/>
      <c r="R23" s="22"/>
      <c r="S23" s="22"/>
      <c r="T23" s="22"/>
      <c r="U23" s="22"/>
      <c r="V23" s="22"/>
      <c r="W23" s="22"/>
    </row>
    <row r="24" ht="31.4" customHeight="1" spans="1:23">
      <c r="A24" s="121" t="s">
        <v>46</v>
      </c>
      <c r="B24" s="117" t="s">
        <v>176</v>
      </c>
      <c r="C24" s="23" t="s">
        <v>177</v>
      </c>
      <c r="D24" s="23" t="s">
        <v>64</v>
      </c>
      <c r="E24" s="23" t="s">
        <v>65</v>
      </c>
      <c r="F24" s="23" t="s">
        <v>180</v>
      </c>
      <c r="G24" s="23" t="s">
        <v>181</v>
      </c>
      <c r="H24" s="22">
        <v>6000</v>
      </c>
      <c r="I24" s="22">
        <v>6000</v>
      </c>
      <c r="J24" s="22">
        <v>1500</v>
      </c>
      <c r="K24" s="22"/>
      <c r="L24" s="22">
        <v>4500</v>
      </c>
      <c r="M24" s="22"/>
      <c r="N24" s="22"/>
      <c r="O24" s="22"/>
      <c r="P24" s="22"/>
      <c r="Q24" s="22"/>
      <c r="R24" s="22"/>
      <c r="S24" s="22"/>
      <c r="T24" s="22"/>
      <c r="U24" s="22"/>
      <c r="V24" s="22"/>
      <c r="W24" s="22"/>
    </row>
    <row r="25" ht="31.4" customHeight="1" spans="1:23">
      <c r="A25" s="121" t="s">
        <v>46</v>
      </c>
      <c r="B25" s="117" t="s">
        <v>176</v>
      </c>
      <c r="C25" s="23" t="s">
        <v>177</v>
      </c>
      <c r="D25" s="23" t="s">
        <v>64</v>
      </c>
      <c r="E25" s="23" t="s">
        <v>65</v>
      </c>
      <c r="F25" s="23" t="s">
        <v>182</v>
      </c>
      <c r="G25" s="23" t="s">
        <v>183</v>
      </c>
      <c r="H25" s="22">
        <v>30000</v>
      </c>
      <c r="I25" s="22">
        <v>30000</v>
      </c>
      <c r="J25" s="22">
        <v>7500</v>
      </c>
      <c r="K25" s="22"/>
      <c r="L25" s="22">
        <v>22500</v>
      </c>
      <c r="M25" s="22"/>
      <c r="N25" s="22"/>
      <c r="O25" s="22"/>
      <c r="P25" s="22"/>
      <c r="Q25" s="22"/>
      <c r="R25" s="22"/>
      <c r="S25" s="22"/>
      <c r="T25" s="22"/>
      <c r="U25" s="22"/>
      <c r="V25" s="22"/>
      <c r="W25" s="22"/>
    </row>
    <row r="26" ht="31.4" customHeight="1" spans="1:23">
      <c r="A26" s="121" t="s">
        <v>46</v>
      </c>
      <c r="B26" s="117" t="s">
        <v>176</v>
      </c>
      <c r="C26" s="23" t="s">
        <v>177</v>
      </c>
      <c r="D26" s="23" t="s">
        <v>64</v>
      </c>
      <c r="E26" s="23" t="s">
        <v>65</v>
      </c>
      <c r="F26" s="23" t="s">
        <v>184</v>
      </c>
      <c r="G26" s="23" t="s">
        <v>185</v>
      </c>
      <c r="H26" s="22">
        <v>15000</v>
      </c>
      <c r="I26" s="22">
        <v>15000</v>
      </c>
      <c r="J26" s="22">
        <v>3750</v>
      </c>
      <c r="K26" s="22"/>
      <c r="L26" s="22">
        <v>11250</v>
      </c>
      <c r="M26" s="22"/>
      <c r="N26" s="22"/>
      <c r="O26" s="22"/>
      <c r="P26" s="22"/>
      <c r="Q26" s="22"/>
      <c r="R26" s="22"/>
      <c r="S26" s="22"/>
      <c r="T26" s="22"/>
      <c r="U26" s="22"/>
      <c r="V26" s="22"/>
      <c r="W26" s="22"/>
    </row>
    <row r="27" ht="31.4" customHeight="1" spans="1:23">
      <c r="A27" s="121" t="s">
        <v>46</v>
      </c>
      <c r="B27" s="117" t="s">
        <v>176</v>
      </c>
      <c r="C27" s="23" t="s">
        <v>177</v>
      </c>
      <c r="D27" s="23" t="s">
        <v>64</v>
      </c>
      <c r="E27" s="23" t="s">
        <v>65</v>
      </c>
      <c r="F27" s="23" t="s">
        <v>186</v>
      </c>
      <c r="G27" s="23" t="s">
        <v>187</v>
      </c>
      <c r="H27" s="22">
        <v>10000</v>
      </c>
      <c r="I27" s="22">
        <v>10000</v>
      </c>
      <c r="J27" s="22">
        <v>2500</v>
      </c>
      <c r="K27" s="22"/>
      <c r="L27" s="22">
        <v>7500</v>
      </c>
      <c r="M27" s="22"/>
      <c r="N27" s="22"/>
      <c r="O27" s="22"/>
      <c r="P27" s="22"/>
      <c r="Q27" s="22"/>
      <c r="R27" s="22"/>
      <c r="S27" s="22"/>
      <c r="T27" s="22"/>
      <c r="U27" s="22"/>
      <c r="V27" s="22"/>
      <c r="W27" s="22"/>
    </row>
    <row r="28" ht="31.4" customHeight="1" spans="1:23">
      <c r="A28" s="121" t="s">
        <v>46</v>
      </c>
      <c r="B28" s="117" t="s">
        <v>176</v>
      </c>
      <c r="C28" s="23" t="s">
        <v>177</v>
      </c>
      <c r="D28" s="23" t="s">
        <v>64</v>
      </c>
      <c r="E28" s="23" t="s">
        <v>65</v>
      </c>
      <c r="F28" s="23" t="s">
        <v>188</v>
      </c>
      <c r="G28" s="23" t="s">
        <v>189</v>
      </c>
      <c r="H28" s="22">
        <v>10000</v>
      </c>
      <c r="I28" s="22">
        <v>10000</v>
      </c>
      <c r="J28" s="22">
        <v>2500</v>
      </c>
      <c r="K28" s="22"/>
      <c r="L28" s="22">
        <v>7500</v>
      </c>
      <c r="M28" s="22"/>
      <c r="N28" s="22"/>
      <c r="O28" s="22"/>
      <c r="P28" s="22"/>
      <c r="Q28" s="22"/>
      <c r="R28" s="22"/>
      <c r="S28" s="22"/>
      <c r="T28" s="22"/>
      <c r="U28" s="22"/>
      <c r="V28" s="22"/>
      <c r="W28" s="22"/>
    </row>
    <row r="29" ht="31.4" customHeight="1" spans="1:23">
      <c r="A29" s="121" t="s">
        <v>46</v>
      </c>
      <c r="B29" s="117" t="s">
        <v>176</v>
      </c>
      <c r="C29" s="23" t="s">
        <v>177</v>
      </c>
      <c r="D29" s="23" t="s">
        <v>64</v>
      </c>
      <c r="E29" s="23" t="s">
        <v>65</v>
      </c>
      <c r="F29" s="23" t="s">
        <v>171</v>
      </c>
      <c r="G29" s="23" t="s">
        <v>172</v>
      </c>
      <c r="H29" s="22">
        <v>34020</v>
      </c>
      <c r="I29" s="22">
        <v>34020</v>
      </c>
      <c r="J29" s="22">
        <v>8505</v>
      </c>
      <c r="K29" s="22"/>
      <c r="L29" s="22">
        <v>25515</v>
      </c>
      <c r="M29" s="22"/>
      <c r="N29" s="22"/>
      <c r="O29" s="22"/>
      <c r="P29" s="22"/>
      <c r="Q29" s="22"/>
      <c r="R29" s="22"/>
      <c r="S29" s="22"/>
      <c r="T29" s="22"/>
      <c r="U29" s="22"/>
      <c r="V29" s="22"/>
      <c r="W29" s="22"/>
    </row>
    <row r="30" ht="31.4" customHeight="1" spans="1:23">
      <c r="A30" s="121" t="s">
        <v>46</v>
      </c>
      <c r="B30" s="117" t="s">
        <v>176</v>
      </c>
      <c r="C30" s="23" t="s">
        <v>177</v>
      </c>
      <c r="D30" s="23" t="s">
        <v>64</v>
      </c>
      <c r="E30" s="23" t="s">
        <v>65</v>
      </c>
      <c r="F30" s="23" t="s">
        <v>190</v>
      </c>
      <c r="G30" s="23" t="s">
        <v>191</v>
      </c>
      <c r="H30" s="22">
        <v>82300</v>
      </c>
      <c r="I30" s="22">
        <v>82300</v>
      </c>
      <c r="J30" s="22">
        <v>20575</v>
      </c>
      <c r="K30" s="22"/>
      <c r="L30" s="22">
        <v>61725</v>
      </c>
      <c r="M30" s="22"/>
      <c r="N30" s="22"/>
      <c r="O30" s="22"/>
      <c r="P30" s="22"/>
      <c r="Q30" s="22"/>
      <c r="R30" s="22"/>
      <c r="S30" s="22"/>
      <c r="T30" s="22"/>
      <c r="U30" s="22"/>
      <c r="V30" s="22"/>
      <c r="W30" s="22"/>
    </row>
    <row r="31" ht="31.4" customHeight="1" spans="1:23">
      <c r="A31" s="121" t="s">
        <v>46</v>
      </c>
      <c r="B31" s="117" t="s">
        <v>192</v>
      </c>
      <c r="C31" s="23" t="s">
        <v>193</v>
      </c>
      <c r="D31" s="23" t="s">
        <v>64</v>
      </c>
      <c r="E31" s="23" t="s">
        <v>65</v>
      </c>
      <c r="F31" s="23" t="s">
        <v>149</v>
      </c>
      <c r="G31" s="23" t="s">
        <v>150</v>
      </c>
      <c r="H31" s="22">
        <v>828072</v>
      </c>
      <c r="I31" s="22">
        <v>828072</v>
      </c>
      <c r="J31" s="22">
        <v>207018</v>
      </c>
      <c r="K31" s="22"/>
      <c r="L31" s="22">
        <v>621054</v>
      </c>
      <c r="M31" s="22"/>
      <c r="N31" s="22"/>
      <c r="O31" s="22"/>
      <c r="P31" s="22"/>
      <c r="Q31" s="22"/>
      <c r="R31" s="22"/>
      <c r="S31" s="22"/>
      <c r="T31" s="22"/>
      <c r="U31" s="22"/>
      <c r="V31" s="22"/>
      <c r="W31" s="22"/>
    </row>
    <row r="32" ht="18.75" customHeight="1" spans="1:23">
      <c r="A32" s="31" t="s">
        <v>93</v>
      </c>
      <c r="B32" s="32"/>
      <c r="C32" s="32"/>
      <c r="D32" s="32"/>
      <c r="E32" s="32"/>
      <c r="F32" s="32"/>
      <c r="G32" s="33"/>
      <c r="H32" s="22">
        <v>7952285.72</v>
      </c>
      <c r="I32" s="22">
        <v>7952285.72</v>
      </c>
      <c r="J32" s="22">
        <v>1987023.75</v>
      </c>
      <c r="K32" s="22"/>
      <c r="L32" s="22">
        <v>5965261.97</v>
      </c>
      <c r="M32" s="22"/>
      <c r="N32" s="22"/>
      <c r="O32" s="22"/>
      <c r="P32" s="22"/>
      <c r="Q32" s="22"/>
      <c r="R32" s="22"/>
      <c r="S32" s="22"/>
      <c r="T32" s="22"/>
      <c r="U32" s="22"/>
      <c r="V32" s="22"/>
      <c r="W32" s="22"/>
    </row>
  </sheetData>
  <mergeCells count="30">
    <mergeCell ref="A2:W2"/>
    <mergeCell ref="A3:G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view="pageBreakPreview" zoomScaleNormal="100" topLeftCell="A13" workbookViewId="0">
      <selection activeCell="E23" sqref="E23"/>
    </sheetView>
  </sheetViews>
  <sheetFormatPr defaultColWidth="9.14166666666667" defaultRowHeight="14.25" customHeight="1"/>
  <cols>
    <col min="1" max="1" width="14.575" customWidth="1"/>
    <col min="2" max="2" width="21.0333333333333" customWidth="1"/>
    <col min="3" max="3" width="31.3166666666667" customWidth="1"/>
    <col min="4" max="4" width="23.8583333333333" customWidth="1"/>
    <col min="5" max="5" width="15.6" customWidth="1"/>
    <col min="6" max="6" width="19.7583333333333" customWidth="1"/>
    <col min="7" max="7" width="14.8833333333333" customWidth="1"/>
    <col min="8" max="8" width="19.7583333333333" customWidth="1"/>
    <col min="9" max="16" width="14.175" customWidth="1"/>
    <col min="17" max="17" width="13.6" customWidth="1"/>
    <col min="18" max="23" width="15.175" customWidth="1"/>
  </cols>
  <sheetData>
    <row r="1" ht="13.5" customHeight="1" spans="1:23">
      <c r="E1" s="1"/>
      <c r="F1" s="1"/>
      <c r="G1" s="1"/>
      <c r="H1" s="1"/>
      <c r="U1" s="113"/>
      <c r="W1" s="61" t="s">
        <v>194</v>
      </c>
    </row>
    <row r="2" ht="27.75" customHeight="1" spans="1:23">
      <c r="A2" s="27" t="s">
        <v>195</v>
      </c>
      <c r="B2" s="27"/>
      <c r="C2" s="27"/>
      <c r="D2" s="27"/>
      <c r="E2" s="27"/>
      <c r="F2" s="27"/>
      <c r="G2" s="27"/>
      <c r="H2" s="27"/>
      <c r="I2" s="27"/>
      <c r="J2" s="27"/>
      <c r="K2" s="27"/>
      <c r="L2" s="27"/>
      <c r="M2" s="27"/>
      <c r="N2" s="27"/>
      <c r="O2" s="27"/>
      <c r="P2" s="27"/>
      <c r="Q2" s="27"/>
      <c r="R2" s="27"/>
      <c r="S2" s="27"/>
      <c r="T2" s="27"/>
      <c r="U2" s="27"/>
      <c r="V2" s="27"/>
      <c r="W2" s="27"/>
    </row>
    <row r="3" ht="13.5" customHeight="1" spans="1:23">
      <c r="A3" s="4" t="s">
        <v>2</v>
      </c>
      <c r="B3" s="114" t="str">
        <f t="shared" ref="A3:B3" si="0">"单位名称："&amp;"保山市审计局"</f>
        <v>单位名称：保山市审计局</v>
      </c>
      <c r="C3" s="114"/>
      <c r="D3" s="114"/>
      <c r="E3" s="114"/>
      <c r="F3" s="114"/>
      <c r="G3" s="114"/>
      <c r="H3" s="114"/>
      <c r="I3" s="114"/>
      <c r="J3" s="6"/>
      <c r="K3" s="6"/>
      <c r="L3" s="6"/>
      <c r="M3" s="6"/>
      <c r="N3" s="6"/>
      <c r="O3" s="6"/>
      <c r="P3" s="6"/>
      <c r="Q3" s="6"/>
      <c r="U3" s="113"/>
      <c r="W3" s="109" t="s">
        <v>119</v>
      </c>
    </row>
    <row r="4" ht="21.75" customHeight="1" spans="1:23">
      <c r="A4" s="8" t="s">
        <v>196</v>
      </c>
      <c r="B4" s="8" t="s">
        <v>129</v>
      </c>
      <c r="C4" s="8" t="s">
        <v>130</v>
      </c>
      <c r="D4" s="8" t="s">
        <v>197</v>
      </c>
      <c r="E4" s="9" t="s">
        <v>131</v>
      </c>
      <c r="F4" s="9" t="s">
        <v>132</v>
      </c>
      <c r="G4" s="9" t="s">
        <v>133</v>
      </c>
      <c r="H4" s="9" t="s">
        <v>134</v>
      </c>
      <c r="I4" s="68" t="s">
        <v>31</v>
      </c>
      <c r="J4" s="68" t="s">
        <v>198</v>
      </c>
      <c r="K4" s="68"/>
      <c r="L4" s="68"/>
      <c r="M4" s="68"/>
      <c r="N4" s="115" t="s">
        <v>136</v>
      </c>
      <c r="O4" s="115"/>
      <c r="P4" s="115"/>
      <c r="Q4" s="9" t="s">
        <v>37</v>
      </c>
      <c r="R4" s="10" t="s">
        <v>52</v>
      </c>
      <c r="S4" s="11"/>
      <c r="T4" s="11"/>
      <c r="U4" s="11"/>
      <c r="V4" s="11"/>
      <c r="W4" s="12"/>
    </row>
    <row r="5" ht="21.75" customHeight="1" spans="1:23">
      <c r="A5" s="13"/>
      <c r="B5" s="13"/>
      <c r="C5" s="13"/>
      <c r="D5" s="13"/>
      <c r="E5" s="14"/>
      <c r="F5" s="14"/>
      <c r="G5" s="14"/>
      <c r="H5" s="14"/>
      <c r="I5" s="68"/>
      <c r="J5" s="53" t="s">
        <v>34</v>
      </c>
      <c r="K5" s="53"/>
      <c r="L5" s="53" t="s">
        <v>35</v>
      </c>
      <c r="M5" s="53" t="s">
        <v>36</v>
      </c>
      <c r="N5" s="116" t="s">
        <v>34</v>
      </c>
      <c r="O5" s="116" t="s">
        <v>35</v>
      </c>
      <c r="P5" s="116" t="s">
        <v>36</v>
      </c>
      <c r="Q5" s="14"/>
      <c r="R5" s="9" t="s">
        <v>33</v>
      </c>
      <c r="S5" s="9" t="s">
        <v>44</v>
      </c>
      <c r="T5" s="9" t="s">
        <v>142</v>
      </c>
      <c r="U5" s="9" t="s">
        <v>40</v>
      </c>
      <c r="V5" s="9" t="s">
        <v>41</v>
      </c>
      <c r="W5" s="9" t="s">
        <v>42</v>
      </c>
    </row>
    <row r="6" ht="40.5" customHeight="1" spans="1:23">
      <c r="A6" s="16"/>
      <c r="B6" s="16"/>
      <c r="C6" s="16"/>
      <c r="D6" s="16"/>
      <c r="E6" s="17"/>
      <c r="F6" s="17"/>
      <c r="G6" s="17"/>
      <c r="H6" s="17"/>
      <c r="I6" s="68"/>
      <c r="J6" s="53" t="s">
        <v>33</v>
      </c>
      <c r="K6" s="53" t="s">
        <v>199</v>
      </c>
      <c r="L6" s="53"/>
      <c r="M6" s="53"/>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7"/>
      <c r="C8" s="23" t="s">
        <v>200</v>
      </c>
      <c r="D8" s="23"/>
      <c r="E8" s="23"/>
      <c r="F8" s="23"/>
      <c r="G8" s="23"/>
      <c r="H8" s="23"/>
      <c r="I8" s="118">
        <v>241200</v>
      </c>
      <c r="J8" s="118">
        <v>241200</v>
      </c>
      <c r="K8" s="118">
        <v>241200</v>
      </c>
      <c r="L8" s="118"/>
      <c r="M8" s="118"/>
      <c r="N8" s="118"/>
      <c r="O8" s="118"/>
      <c r="P8" s="118"/>
      <c r="Q8" s="118"/>
      <c r="R8" s="118"/>
      <c r="S8" s="118"/>
      <c r="T8" s="118"/>
      <c r="U8" s="94"/>
      <c r="V8" s="118"/>
      <c r="W8" s="118"/>
    </row>
    <row r="9" ht="32.9" customHeight="1" spans="1:23">
      <c r="A9" s="23" t="s">
        <v>201</v>
      </c>
      <c r="B9" s="117" t="s">
        <v>202</v>
      </c>
      <c r="C9" s="23" t="s">
        <v>200</v>
      </c>
      <c r="D9" s="23" t="s">
        <v>46</v>
      </c>
      <c r="E9" s="23" t="s">
        <v>66</v>
      </c>
      <c r="F9" s="23" t="s">
        <v>67</v>
      </c>
      <c r="G9" s="23" t="s">
        <v>203</v>
      </c>
      <c r="H9" s="23" t="s">
        <v>204</v>
      </c>
      <c r="I9" s="118">
        <v>241200</v>
      </c>
      <c r="J9" s="118">
        <v>241200</v>
      </c>
      <c r="K9" s="118">
        <v>241200</v>
      </c>
      <c r="L9" s="118"/>
      <c r="M9" s="118"/>
      <c r="N9" s="118"/>
      <c r="O9" s="118"/>
      <c r="P9" s="118"/>
      <c r="Q9" s="118"/>
      <c r="R9" s="118"/>
      <c r="S9" s="118"/>
      <c r="T9" s="118"/>
      <c r="U9" s="94"/>
      <c r="V9" s="118"/>
      <c r="W9" s="118"/>
    </row>
    <row r="10" ht="32.9" customHeight="1" spans="1:23">
      <c r="A10" s="23"/>
      <c r="B10" s="23"/>
      <c r="C10" s="23" t="s">
        <v>205</v>
      </c>
      <c r="D10" s="23"/>
      <c r="E10" s="23"/>
      <c r="F10" s="23"/>
      <c r="G10" s="23"/>
      <c r="H10" s="23"/>
      <c r="I10" s="118">
        <v>2232130</v>
      </c>
      <c r="J10" s="118">
        <v>1886130</v>
      </c>
      <c r="K10" s="118">
        <v>1886130</v>
      </c>
      <c r="L10" s="118"/>
      <c r="M10" s="118"/>
      <c r="N10" s="118">
        <v>346000</v>
      </c>
      <c r="O10" s="118"/>
      <c r="P10" s="118"/>
      <c r="Q10" s="118"/>
      <c r="R10" s="118"/>
      <c r="S10" s="118"/>
      <c r="T10" s="118"/>
      <c r="U10" s="94"/>
      <c r="V10" s="118"/>
      <c r="W10" s="118"/>
    </row>
    <row r="11" ht="32.9" customHeight="1" spans="1:23">
      <c r="A11" s="23" t="s">
        <v>206</v>
      </c>
      <c r="B11" s="117" t="s">
        <v>207</v>
      </c>
      <c r="C11" s="23" t="s">
        <v>205</v>
      </c>
      <c r="D11" s="23" t="s">
        <v>46</v>
      </c>
      <c r="E11" s="23" t="s">
        <v>66</v>
      </c>
      <c r="F11" s="23" t="s">
        <v>67</v>
      </c>
      <c r="G11" s="23" t="s">
        <v>208</v>
      </c>
      <c r="H11" s="23" t="s">
        <v>209</v>
      </c>
      <c r="I11" s="118">
        <v>10500</v>
      </c>
      <c r="J11" s="118">
        <v>10500</v>
      </c>
      <c r="K11" s="118">
        <v>10500</v>
      </c>
      <c r="L11" s="118"/>
      <c r="M11" s="118"/>
      <c r="N11" s="118"/>
      <c r="O11" s="118"/>
      <c r="P11" s="118"/>
      <c r="Q11" s="118"/>
      <c r="R11" s="118"/>
      <c r="S11" s="118"/>
      <c r="T11" s="118"/>
      <c r="U11" s="94"/>
      <c r="V11" s="118"/>
      <c r="W11" s="118"/>
    </row>
    <row r="12" ht="32.9" customHeight="1" spans="1:23">
      <c r="A12" s="23" t="s">
        <v>206</v>
      </c>
      <c r="B12" s="117" t="s">
        <v>207</v>
      </c>
      <c r="C12" s="23" t="s">
        <v>205</v>
      </c>
      <c r="D12" s="23" t="s">
        <v>46</v>
      </c>
      <c r="E12" s="23" t="s">
        <v>66</v>
      </c>
      <c r="F12" s="23" t="s">
        <v>67</v>
      </c>
      <c r="G12" s="23" t="s">
        <v>210</v>
      </c>
      <c r="H12" s="23" t="s">
        <v>211</v>
      </c>
      <c r="I12" s="118">
        <v>54000</v>
      </c>
      <c r="J12" s="118">
        <v>54000</v>
      </c>
      <c r="K12" s="118">
        <v>54000</v>
      </c>
      <c r="L12" s="118"/>
      <c r="M12" s="118"/>
      <c r="N12" s="118"/>
      <c r="O12" s="118"/>
      <c r="P12" s="118"/>
      <c r="Q12" s="118"/>
      <c r="R12" s="118"/>
      <c r="S12" s="118"/>
      <c r="T12" s="118"/>
      <c r="U12" s="94"/>
      <c r="V12" s="118"/>
      <c r="W12" s="118"/>
    </row>
    <row r="13" ht="32.9" customHeight="1" spans="1:23">
      <c r="A13" s="23" t="s">
        <v>206</v>
      </c>
      <c r="B13" s="117" t="s">
        <v>207</v>
      </c>
      <c r="C13" s="23" t="s">
        <v>205</v>
      </c>
      <c r="D13" s="23" t="s">
        <v>46</v>
      </c>
      <c r="E13" s="23" t="s">
        <v>66</v>
      </c>
      <c r="F13" s="23" t="s">
        <v>67</v>
      </c>
      <c r="G13" s="23" t="s">
        <v>184</v>
      </c>
      <c r="H13" s="23" t="s">
        <v>185</v>
      </c>
      <c r="I13" s="118">
        <v>1210980</v>
      </c>
      <c r="J13" s="118">
        <v>864980</v>
      </c>
      <c r="K13" s="118">
        <v>864980</v>
      </c>
      <c r="L13" s="118"/>
      <c r="M13" s="118"/>
      <c r="N13" s="118">
        <v>346000</v>
      </c>
      <c r="O13" s="118"/>
      <c r="P13" s="118"/>
      <c r="Q13" s="118"/>
      <c r="R13" s="118"/>
      <c r="S13" s="118"/>
      <c r="T13" s="118"/>
      <c r="U13" s="94"/>
      <c r="V13" s="118"/>
      <c r="W13" s="118"/>
    </row>
    <row r="14" ht="32.9" customHeight="1" spans="1:23">
      <c r="A14" s="23" t="s">
        <v>206</v>
      </c>
      <c r="B14" s="117" t="s">
        <v>207</v>
      </c>
      <c r="C14" s="23" t="s">
        <v>205</v>
      </c>
      <c r="D14" s="23" t="s">
        <v>46</v>
      </c>
      <c r="E14" s="23" t="s">
        <v>66</v>
      </c>
      <c r="F14" s="23" t="s">
        <v>67</v>
      </c>
      <c r="G14" s="23" t="s">
        <v>186</v>
      </c>
      <c r="H14" s="23" t="s">
        <v>187</v>
      </c>
      <c r="I14" s="118">
        <v>161466.67</v>
      </c>
      <c r="J14" s="118">
        <v>161466.67</v>
      </c>
      <c r="K14" s="118">
        <v>161466.67</v>
      </c>
      <c r="L14" s="118"/>
      <c r="M14" s="118"/>
      <c r="N14" s="118"/>
      <c r="O14" s="118"/>
      <c r="P14" s="118"/>
      <c r="Q14" s="118"/>
      <c r="R14" s="118"/>
      <c r="S14" s="118"/>
      <c r="T14" s="118"/>
      <c r="U14" s="94"/>
      <c r="V14" s="118"/>
      <c r="W14" s="118"/>
    </row>
    <row r="15" ht="32.9" customHeight="1" spans="1:23">
      <c r="A15" s="23" t="s">
        <v>206</v>
      </c>
      <c r="B15" s="117" t="s">
        <v>207</v>
      </c>
      <c r="C15" s="23" t="s">
        <v>205</v>
      </c>
      <c r="D15" s="23" t="s">
        <v>46</v>
      </c>
      <c r="E15" s="23" t="s">
        <v>66</v>
      </c>
      <c r="F15" s="23" t="s">
        <v>67</v>
      </c>
      <c r="G15" s="23" t="s">
        <v>212</v>
      </c>
      <c r="H15" s="23" t="s">
        <v>213</v>
      </c>
      <c r="I15" s="118">
        <v>407350</v>
      </c>
      <c r="J15" s="118">
        <v>407350</v>
      </c>
      <c r="K15" s="118">
        <v>407350</v>
      </c>
      <c r="L15" s="118"/>
      <c r="M15" s="118"/>
      <c r="N15" s="118"/>
      <c r="O15" s="118"/>
      <c r="P15" s="118"/>
      <c r="Q15" s="118"/>
      <c r="R15" s="118"/>
      <c r="S15" s="118"/>
      <c r="T15" s="118"/>
      <c r="U15" s="94"/>
      <c r="V15" s="118"/>
      <c r="W15" s="118"/>
    </row>
    <row r="16" ht="32.9" customHeight="1" spans="1:23">
      <c r="A16" s="23" t="s">
        <v>206</v>
      </c>
      <c r="B16" s="117" t="s">
        <v>207</v>
      </c>
      <c r="C16" s="23" t="s">
        <v>205</v>
      </c>
      <c r="D16" s="23" t="s">
        <v>46</v>
      </c>
      <c r="E16" s="23" t="s">
        <v>66</v>
      </c>
      <c r="F16" s="23" t="s">
        <v>67</v>
      </c>
      <c r="G16" s="23" t="s">
        <v>214</v>
      </c>
      <c r="H16" s="23" t="s">
        <v>215</v>
      </c>
      <c r="I16" s="118">
        <v>179500</v>
      </c>
      <c r="J16" s="118">
        <v>179500</v>
      </c>
      <c r="K16" s="118">
        <v>179500</v>
      </c>
      <c r="L16" s="118"/>
      <c r="M16" s="118"/>
      <c r="N16" s="118"/>
      <c r="O16" s="118"/>
      <c r="P16" s="118"/>
      <c r="Q16" s="118"/>
      <c r="R16" s="118"/>
      <c r="S16" s="118"/>
      <c r="T16" s="118"/>
      <c r="U16" s="94"/>
      <c r="V16" s="118"/>
      <c r="W16" s="118"/>
    </row>
    <row r="17" ht="32.9" customHeight="1" spans="1:23">
      <c r="A17" s="23" t="s">
        <v>206</v>
      </c>
      <c r="B17" s="117" t="s">
        <v>207</v>
      </c>
      <c r="C17" s="23" t="s">
        <v>205</v>
      </c>
      <c r="D17" s="23" t="s">
        <v>46</v>
      </c>
      <c r="E17" s="23" t="s">
        <v>66</v>
      </c>
      <c r="F17" s="23" t="s">
        <v>67</v>
      </c>
      <c r="G17" s="23" t="s">
        <v>216</v>
      </c>
      <c r="H17" s="23" t="s">
        <v>217</v>
      </c>
      <c r="I17" s="118">
        <v>183333.33</v>
      </c>
      <c r="J17" s="118">
        <v>183333.33</v>
      </c>
      <c r="K17" s="118">
        <v>183333.33</v>
      </c>
      <c r="L17" s="118"/>
      <c r="M17" s="118"/>
      <c r="N17" s="118"/>
      <c r="O17" s="118"/>
      <c r="P17" s="118"/>
      <c r="Q17" s="118"/>
      <c r="R17" s="118"/>
      <c r="S17" s="118"/>
      <c r="T17" s="118"/>
      <c r="U17" s="94"/>
      <c r="V17" s="118"/>
      <c r="W17" s="118"/>
    </row>
    <row r="18" ht="32.9" customHeight="1" spans="1:23">
      <c r="A18" s="23" t="s">
        <v>206</v>
      </c>
      <c r="B18" s="117" t="s">
        <v>207</v>
      </c>
      <c r="C18" s="23" t="s">
        <v>205</v>
      </c>
      <c r="D18" s="23" t="s">
        <v>46</v>
      </c>
      <c r="E18" s="23" t="s">
        <v>66</v>
      </c>
      <c r="F18" s="23" t="s">
        <v>67</v>
      </c>
      <c r="G18" s="23" t="s">
        <v>218</v>
      </c>
      <c r="H18" s="23" t="s">
        <v>219</v>
      </c>
      <c r="I18" s="118">
        <v>25000</v>
      </c>
      <c r="J18" s="118">
        <v>25000</v>
      </c>
      <c r="K18" s="118">
        <v>25000</v>
      </c>
      <c r="L18" s="118"/>
      <c r="M18" s="118"/>
      <c r="N18" s="118"/>
      <c r="O18" s="118"/>
      <c r="P18" s="118"/>
      <c r="Q18" s="118"/>
      <c r="R18" s="118"/>
      <c r="S18" s="118"/>
      <c r="T18" s="118"/>
      <c r="U18" s="94"/>
      <c r="V18" s="118"/>
      <c r="W18" s="118"/>
    </row>
    <row r="19" ht="18.75" customHeight="1" spans="1:23">
      <c r="A19" s="31" t="s">
        <v>93</v>
      </c>
      <c r="B19" s="32"/>
      <c r="C19" s="32"/>
      <c r="D19" s="32"/>
      <c r="E19" s="32"/>
      <c r="F19" s="32"/>
      <c r="G19" s="32"/>
      <c r="H19" s="33"/>
      <c r="I19" s="118">
        <v>2473330</v>
      </c>
      <c r="J19" s="118">
        <v>2127330</v>
      </c>
      <c r="K19" s="118">
        <v>2127330</v>
      </c>
      <c r="L19" s="118"/>
      <c r="M19" s="118"/>
      <c r="N19" s="118">
        <v>346000</v>
      </c>
      <c r="O19" s="118"/>
      <c r="P19" s="118"/>
      <c r="Q19" s="118"/>
      <c r="R19" s="118"/>
      <c r="S19" s="118"/>
      <c r="T19" s="118"/>
      <c r="U19" s="94"/>
      <c r="V19" s="118"/>
      <c r="W19" s="118"/>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view="pageBreakPreview" zoomScale="115" zoomScaleNormal="100" topLeftCell="B7" workbookViewId="0">
      <selection activeCell="J9" sqref="J9"/>
    </sheetView>
  </sheetViews>
  <sheetFormatPr defaultColWidth="9.14166666666667" defaultRowHeight="12" customHeight="1"/>
  <cols>
    <col min="1" max="1" width="31.3916666666667" customWidth="1"/>
    <col min="2" max="2" width="33.2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50" t="s">
        <v>220</v>
      </c>
    </row>
    <row r="2" ht="28.5" customHeight="1" spans="1:10">
      <c r="A2" s="51" t="s">
        <v>221</v>
      </c>
      <c r="B2" s="27"/>
      <c r="C2" s="27"/>
      <c r="D2" s="27"/>
      <c r="E2" s="27"/>
      <c r="F2" s="52"/>
      <c r="G2" s="27"/>
      <c r="H2" s="52"/>
      <c r="I2" s="52"/>
      <c r="J2" s="27"/>
    </row>
    <row r="3" ht="15" customHeight="1" spans="1:10">
      <c r="A3" s="4" t="s">
        <v>2</v>
      </c>
    </row>
    <row r="4" ht="14.25" customHeight="1" spans="1:10">
      <c r="A4" s="53" t="s">
        <v>222</v>
      </c>
      <c r="B4" s="53" t="s">
        <v>223</v>
      </c>
      <c r="C4" s="53" t="s">
        <v>224</v>
      </c>
      <c r="D4" s="53" t="s">
        <v>225</v>
      </c>
      <c r="E4" s="53" t="s">
        <v>226</v>
      </c>
      <c r="F4" s="54" t="s">
        <v>227</v>
      </c>
      <c r="G4" s="53" t="s">
        <v>228</v>
      </c>
      <c r="H4" s="54" t="s">
        <v>229</v>
      </c>
      <c r="I4" s="54" t="s">
        <v>230</v>
      </c>
      <c r="J4" s="53" t="s">
        <v>231</v>
      </c>
    </row>
    <row r="5" ht="14.25" customHeight="1" spans="1:10">
      <c r="A5" s="53">
        <v>1</v>
      </c>
      <c r="B5" s="53">
        <v>2</v>
      </c>
      <c r="C5" s="53">
        <v>3</v>
      </c>
      <c r="D5" s="53">
        <v>4</v>
      </c>
      <c r="E5" s="53">
        <v>5</v>
      </c>
      <c r="F5" s="54">
        <v>6</v>
      </c>
      <c r="G5" s="53">
        <v>7</v>
      </c>
      <c r="H5" s="54">
        <v>8</v>
      </c>
      <c r="I5" s="54">
        <v>9</v>
      </c>
      <c r="J5" s="53">
        <v>10</v>
      </c>
    </row>
    <row r="6" ht="17.3" customHeight="1" spans="1:10">
      <c r="A6" s="55" t="s">
        <v>46</v>
      </c>
      <c r="B6" s="56"/>
      <c r="C6" s="56"/>
      <c r="D6" s="56"/>
      <c r="E6" s="57"/>
      <c r="F6" s="58"/>
      <c r="G6" s="57"/>
      <c r="H6" s="58"/>
      <c r="I6" s="58"/>
      <c r="J6" s="57"/>
    </row>
    <row r="7" ht="47.3" customHeight="1" spans="1:10">
      <c r="A7" s="112" t="s">
        <v>200</v>
      </c>
      <c r="B7" s="59" t="s">
        <v>232</v>
      </c>
      <c r="C7" s="59" t="s">
        <v>233</v>
      </c>
      <c r="D7" s="59" t="s">
        <v>234</v>
      </c>
      <c r="E7" s="55" t="s">
        <v>235</v>
      </c>
      <c r="F7" s="59" t="s">
        <v>236</v>
      </c>
      <c r="G7" s="55" t="s">
        <v>115</v>
      </c>
      <c r="H7" s="59" t="s">
        <v>237</v>
      </c>
      <c r="I7" s="59" t="s">
        <v>238</v>
      </c>
      <c r="J7" s="60" t="s">
        <v>239</v>
      </c>
    </row>
    <row r="8" ht="47.3" customHeight="1" spans="1:10">
      <c r="A8" s="112" t="s">
        <v>200</v>
      </c>
      <c r="B8" s="59" t="s">
        <v>232</v>
      </c>
      <c r="C8" s="59" t="s">
        <v>233</v>
      </c>
      <c r="D8" s="59" t="s">
        <v>240</v>
      </c>
      <c r="E8" s="55" t="s">
        <v>241</v>
      </c>
      <c r="F8" s="59" t="s">
        <v>242</v>
      </c>
      <c r="G8" s="55" t="s">
        <v>243</v>
      </c>
      <c r="H8" s="59" t="s">
        <v>244</v>
      </c>
      <c r="I8" s="59" t="s">
        <v>238</v>
      </c>
      <c r="J8" s="60" t="s">
        <v>245</v>
      </c>
    </row>
    <row r="9" ht="47.3" customHeight="1" spans="1:10">
      <c r="A9" s="112" t="s">
        <v>200</v>
      </c>
      <c r="B9" s="59" t="s">
        <v>232</v>
      </c>
      <c r="C9" s="59" t="s">
        <v>246</v>
      </c>
      <c r="D9" s="59" t="s">
        <v>247</v>
      </c>
      <c r="E9" s="55" t="s">
        <v>248</v>
      </c>
      <c r="F9" s="59" t="s">
        <v>236</v>
      </c>
      <c r="G9" s="55" t="s">
        <v>249</v>
      </c>
      <c r="H9" s="59"/>
      <c r="I9" s="59" t="s">
        <v>250</v>
      </c>
      <c r="J9" s="60" t="s">
        <v>251</v>
      </c>
    </row>
    <row r="10" ht="47.3" customHeight="1" spans="1:10">
      <c r="A10" s="112" t="s">
        <v>200</v>
      </c>
      <c r="B10" s="59" t="s">
        <v>232</v>
      </c>
      <c r="C10" s="59" t="s">
        <v>252</v>
      </c>
      <c r="D10" s="59" t="s">
        <v>253</v>
      </c>
      <c r="E10" s="55" t="s">
        <v>254</v>
      </c>
      <c r="F10" s="59" t="s">
        <v>242</v>
      </c>
      <c r="G10" s="55" t="s">
        <v>243</v>
      </c>
      <c r="H10" s="59" t="s">
        <v>244</v>
      </c>
      <c r="I10" s="59" t="s">
        <v>238</v>
      </c>
      <c r="J10" s="60" t="s">
        <v>255</v>
      </c>
    </row>
    <row r="11" ht="57" customHeight="1" spans="1:10">
      <c r="A11" s="112" t="s">
        <v>205</v>
      </c>
      <c r="B11" s="59" t="s">
        <v>256</v>
      </c>
      <c r="C11" s="59" t="s">
        <v>233</v>
      </c>
      <c r="D11" s="59" t="s">
        <v>234</v>
      </c>
      <c r="E11" s="55" t="s">
        <v>257</v>
      </c>
      <c r="F11" s="59" t="s">
        <v>242</v>
      </c>
      <c r="G11" s="55" t="s">
        <v>258</v>
      </c>
      <c r="H11" s="59" t="s">
        <v>259</v>
      </c>
      <c r="I11" s="59" t="s">
        <v>238</v>
      </c>
      <c r="J11" s="60" t="s">
        <v>260</v>
      </c>
    </row>
    <row r="12" ht="53" customHeight="1" spans="1:10">
      <c r="A12" s="112" t="s">
        <v>205</v>
      </c>
      <c r="B12" s="59" t="s">
        <v>261</v>
      </c>
      <c r="C12" s="59" t="s">
        <v>233</v>
      </c>
      <c r="D12" s="59" t="s">
        <v>234</v>
      </c>
      <c r="E12" s="55" t="s">
        <v>262</v>
      </c>
      <c r="F12" s="59" t="s">
        <v>242</v>
      </c>
      <c r="G12" s="55" t="s">
        <v>258</v>
      </c>
      <c r="H12" s="59" t="s">
        <v>263</v>
      </c>
      <c r="I12" s="59" t="s">
        <v>238</v>
      </c>
      <c r="J12" s="60" t="s">
        <v>264</v>
      </c>
    </row>
    <row r="13" ht="47.3" customHeight="1" spans="1:10">
      <c r="A13" s="112" t="s">
        <v>205</v>
      </c>
      <c r="B13" s="59" t="s">
        <v>261</v>
      </c>
      <c r="C13" s="59" t="s">
        <v>233</v>
      </c>
      <c r="D13" s="59" t="s">
        <v>234</v>
      </c>
      <c r="E13" s="55" t="s">
        <v>265</v>
      </c>
      <c r="F13" s="59" t="s">
        <v>242</v>
      </c>
      <c r="G13" s="55" t="s">
        <v>266</v>
      </c>
      <c r="H13" s="59" t="s">
        <v>267</v>
      </c>
      <c r="I13" s="59" t="s">
        <v>238</v>
      </c>
      <c r="J13" s="60" t="s">
        <v>268</v>
      </c>
    </row>
    <row r="14" ht="47.3" customHeight="1" spans="1:10">
      <c r="A14" s="112" t="s">
        <v>205</v>
      </c>
      <c r="B14" s="59" t="s">
        <v>261</v>
      </c>
      <c r="C14" s="59" t="s">
        <v>233</v>
      </c>
      <c r="D14" s="59" t="s">
        <v>234</v>
      </c>
      <c r="E14" s="55" t="s">
        <v>269</v>
      </c>
      <c r="F14" s="59" t="s">
        <v>242</v>
      </c>
      <c r="G14" s="55" t="s">
        <v>270</v>
      </c>
      <c r="H14" s="59" t="s">
        <v>263</v>
      </c>
      <c r="I14" s="59" t="s">
        <v>238</v>
      </c>
      <c r="J14" s="60" t="s">
        <v>271</v>
      </c>
    </row>
    <row r="15" ht="47.3" customHeight="1" spans="1:10">
      <c r="A15" s="112" t="s">
        <v>205</v>
      </c>
      <c r="B15" s="59" t="s">
        <v>261</v>
      </c>
      <c r="C15" s="59" t="s">
        <v>246</v>
      </c>
      <c r="D15" s="59" t="s">
        <v>272</v>
      </c>
      <c r="E15" s="55" t="s">
        <v>273</v>
      </c>
      <c r="F15" s="59" t="s">
        <v>242</v>
      </c>
      <c r="G15" s="55" t="s">
        <v>274</v>
      </c>
      <c r="H15" s="59" t="s">
        <v>244</v>
      </c>
      <c r="I15" s="59" t="s">
        <v>238</v>
      </c>
      <c r="J15" s="60" t="s">
        <v>275</v>
      </c>
    </row>
    <row r="16" ht="134" customHeight="1" spans="1:10">
      <c r="A16" s="112" t="s">
        <v>205</v>
      </c>
      <c r="B16" s="59" t="s">
        <v>261</v>
      </c>
      <c r="C16" s="59" t="s">
        <v>252</v>
      </c>
      <c r="D16" s="59" t="s">
        <v>253</v>
      </c>
      <c r="E16" s="55" t="s">
        <v>276</v>
      </c>
      <c r="F16" s="59" t="s">
        <v>242</v>
      </c>
      <c r="G16" s="55" t="s">
        <v>243</v>
      </c>
      <c r="H16" s="59" t="s">
        <v>244</v>
      </c>
      <c r="I16" s="59" t="s">
        <v>238</v>
      </c>
      <c r="J16" s="60" t="s">
        <v>277</v>
      </c>
    </row>
  </sheetData>
  <mergeCells count="6">
    <mergeCell ref="A2:J2"/>
    <mergeCell ref="A3:H3"/>
    <mergeCell ref="A7:A10"/>
    <mergeCell ref="A11:A16"/>
    <mergeCell ref="B7:B10"/>
    <mergeCell ref="B11:B16"/>
  </mergeCells>
  <pageMargins left="0.75" right="0.75" top="1" bottom="1" header="0.5" footer="0.5"/>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刘丹妮</cp:lastModifiedBy>
  <dcterms:created xsi:type="dcterms:W3CDTF">2026-02-05T23:32:00Z</dcterms:created>
  <dcterms:modified xsi:type="dcterms:W3CDTF">2026-02-11T11:37:46Z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FEAA72CB4F80430A986E85EC9EDEB878_13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