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 tabRatio="898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<sst xmlns="http://schemas.openxmlformats.org/spreadsheetml/2006/main" count="684" uniqueCount="318">
  <si>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</si>
  <si>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</si>
  <si>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</si>
  <si>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</si>
  <si>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</si>
  <si>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</si>
  <si>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</si>
  <si>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</si>
  <si>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</si>
  <si>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</si>
  <si>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</si>
  <si>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</si>
  <si>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</si>
  <si>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</si>
  <si>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</si>
  <si>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</si>
  <si>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</si>
  <si>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</si>
  <si>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</si>
  <si>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</si>
  <si>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</si>
  <si>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</si>
  <si>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</si>
  <si>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</si>
  <si>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</si>
  <si>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</si>
  <si>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</si>
  <si>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</si>
  <si>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</si>
  <si>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</si>
  <si>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</si>
  <si>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</si>
  <si>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</si>
  <si>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</si>
  <si>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</si>
  <si>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</si>
  <si>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</si>
  <si>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</si>
  <si>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</si>
  <si>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</si>
  <si>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</si>
  <si>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</si>
  <si>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</si>
  <si>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</si>
  <si>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137007</t>
  </si>
  <si>
    <t>云南省审计科研培训中心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</si>
  <si>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</si>
  <si>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</si>
  <si>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</si>
  <si>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</si>
  <si>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</si>
  <si>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</si>
  <si>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</si>
  <si>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</si>
  <si>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</si>
  <si>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</si>
  <si>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</si>
  <si>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</si>
  <si>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</si>
  <si>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201</t>
  </si>
  <si>
    <t>一般公共服务支出</t>
  </si>
  <si>
    <t>20108</t>
  </si>
  <si>
    <t>审计事务</t>
  </si>
  <si>
    <t>2010850</t>
  </si>
  <si>
    <t>事业运行</t>
  </si>
  <si>
    <t>2010899</t>
  </si>
  <si>
    <t>其他审计事务支出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</si>
  <si>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</si>
  <si>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</si>
  <si>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</si>
  <si>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</si>
  <si>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</si>
  <si>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</si>
  <si>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</si>
  <si>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</si>
  <si>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</si>
  <si>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</si>
  <si>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</si>
  <si>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</si>
  <si>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</si>
  <si>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</si>
  <si>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</si>
  <si>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</si>
  <si>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</si>
  <si>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</si>
  <si>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</si>
  <si>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</si>
  <si>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</si>
  <si>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</si>
  <si>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</si>
  <si>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</si>
  <si>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</si>
  <si>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</si>
  <si>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</si>
  <si>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</si>
  <si>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</si>
  <si>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</si>
  <si>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</si>
  <si>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</si>
  <si>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</si>
  <si>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</si>
  <si>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</si>
  <si>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</si>
  <si>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</si>
  <si>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</si>
  <si>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</si>
  <si>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</si>
  <si>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</si>
  <si>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</si>
  <si>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</si>
  <si>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</si>
  <si>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</si>
  <si>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</si>
  <si>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</si>
  <si>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</si>
  <si>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7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</si>
  <si>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</si>
  <si>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</si>
  <si>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</si>
  <si>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</si>
  <si>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</si>
  <si>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</si>
  <si>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</si>
  <si>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</si>
  <si>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注：云南省审计科研培训中心无“三公”经费收入，所以一般公共预算“三公”经费支出预算表公开空表。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</si>
  <si>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</si>
  <si>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</si>
  <si>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</si>
  <si>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</si>
  <si>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</si>
  <si>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</si>
  <si>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</si>
  <si>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</si>
  <si>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</si>
  <si>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</si>
  <si>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</si>
  <si>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</si>
  <si>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</si>
  <si>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</si>
  <si>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</si>
  <si>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</si>
  <si>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</si>
  <si>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530000210000000028993</t>
  </si>
  <si>
    <t>工会经费</t>
  </si>
  <si>
    <t>30228</t>
  </si>
  <si>
    <t>530000210000000034526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</si>
  <si>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</si>
  <si>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</si>
  <si>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</si>
  <si>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</si>
  <si>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</si>
  <si>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</si>
  <si>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</si>
  <si>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</si>
  <si>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</si>
  <si>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530000210000000034527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</si>
  <si>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</si>
  <si>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</si>
  <si>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</si>
  <si>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</si>
  <si>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</si>
  <si>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</si>
  <si>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</si>
  <si>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</si>
  <si>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</si>
  <si>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530000210000000034529</t>
  </si>
  <si>
    <t>30113</t>
  </si>
  <si>
    <t>530000210000000034536</t>
  </si>
  <si>
    <t>一般公用经费</t>
  </si>
  <si>
    <t>30201</t>
  </si>
  <si>
    <t>办公费</t>
  </si>
  <si>
    <t>30227</t>
  </si>
  <si>
    <t>委托业务费</t>
  </si>
  <si>
    <t>30299</t>
  </si>
  <si>
    <t>其他商品和服务支出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</si>
  <si>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</si>
  <si>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</si>
  <si>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</si>
  <si>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</si>
  <si>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</si>
  <si>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</si>
  <si>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国有资产有偿使用收益成本性支出经费</t>
  </si>
  <si>
    <t>事业发展类</t>
  </si>
  <si>
    <t>530000210000000034773</t>
  </si>
  <si>
    <t>30207</t>
  </si>
  <si>
    <t>邮电费</t>
  </si>
  <si>
    <t>30211</t>
  </si>
  <si>
    <t>差旅费</t>
  </si>
  <si>
    <t>30213</t>
  </si>
  <si>
    <t>维修（护）费</t>
  </si>
  <si>
    <t>30214</t>
  </si>
  <si>
    <t>租赁费</t>
  </si>
  <si>
    <t>30216</t>
  </si>
  <si>
    <t>培训费</t>
  </si>
  <si>
    <t>30226</t>
  </si>
  <si>
    <t>劳务费</t>
  </si>
  <si>
    <t>云南省审计科研培训中心2025年审计执法办案补助经费</t>
  </si>
  <si>
    <t>530000251100004514334</t>
  </si>
  <si>
    <t>31006</t>
  </si>
  <si>
    <t>大型修缮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</si>
  <si>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</si>
  <si>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</si>
  <si>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</si>
  <si>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</si>
  <si>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</si>
  <si>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</si>
  <si>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</si>
  <si>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</si>
  <si>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</si>
  <si>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</si>
  <si>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</si>
  <si>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</si>
  <si>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优化国有资产结构，保障国有资产保值增值，维护国有资产使用单位的合法权益，巩固和发展全民所有制经济的主导地位，推动社会主义市场经济和生产力不断发展。规范国有资产使用行为，做好国有资产的使用管理工作，充分发挥国有资产的使用效益，防止国有资产使用中的不当损失和浪费，保障国有资产的安全完整。该项目的实施，一是能有效防止国有资产流失、减值的情况发生；二是国有重大安全事故0起；三是国有资产有偿使用租金金额全额上缴财政，严格执行收支两条线管理；四是确保服务对象满意，国有资源（资产）有偿使用公开率在80%以上，从多方面做好国有资产管理工作，充分发挥国有资产的使用效益。</t>
  </si>
  <si>
    <t>产出指标</t>
  </si>
  <si>
    <t>数量指标</t>
  </si>
  <si>
    <t>国有资源（资产）重大安全事故</t>
  </si>
  <si>
    <t>=</t>
  </si>
  <si>
    <t>0</t>
  </si>
  <si>
    <t>起</t>
  </si>
  <si>
    <t>定量指标</t>
  </si>
  <si>
    <t>反映按照安全管理的有关规定界定的重大安全事故情况，指标值为0起。</t>
  </si>
  <si>
    <t>组织培训次数</t>
  </si>
  <si>
    <t>次</t>
  </si>
  <si>
    <t>反映预算部门组织开展各类培训的班次。</t>
  </si>
  <si>
    <t>效益指标</t>
  </si>
  <si>
    <t>经济效益</t>
  </si>
  <si>
    <t>国有资源（资产）执行收支两条线</t>
  </si>
  <si>
    <t>100</t>
  </si>
  <si>
    <t>%</t>
  </si>
  <si>
    <t>反映国有资源（资产）执行收支两条线情况，应严格执行。</t>
  </si>
  <si>
    <t>国有资源（资产）非正常减值</t>
  </si>
  <si>
    <t>&lt;=</t>
  </si>
  <si>
    <t>万元</t>
  </si>
  <si>
    <t>反映国有资源（资产）无故减值情况，不包括资产正常的折旧，指标值为0万元。</t>
  </si>
  <si>
    <t>满意度指标</t>
  </si>
  <si>
    <t>服务对象满意度</t>
  </si>
  <si>
    <t>国有资源（资产）有偿使用满意度</t>
  </si>
  <si>
    <t>&gt;=</t>
  </si>
  <si>
    <t>90</t>
  </si>
  <si>
    <t>反映审计机关国有资源（资产）有偿使用满意度的情况。</t>
  </si>
  <si>
    <t>预算06表</t>
  </si>
  <si>
    <t>2026年政府性基金预算支出预算表</t>
  </si>
  <si>
    <t>政府性基金预算支出</t>
  </si>
  <si>
    <t>注：云南省审计科研培训中心无政府性基金收入，无使用政府性基金安排的支出，所以政府性基金预算支出预算表公开空表。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</si>
  <si>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</si>
  <si>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</si>
  <si>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</si>
  <si>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</si>
  <si>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</si>
  <si>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</si>
  <si>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</si>
  <si>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</si>
  <si>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</si>
  <si>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</si>
  <si>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</si>
  <si>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</si>
  <si>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注：云南省审计科研培训中心无政府采购项目支出，所以部门政府采购预算表公开空表。</t>
  </si>
  <si>
    <t>预算08表</t>
  </si>
  <si>
    <t>2026年部门政府购买服务预算表</t>
  </si>
  <si>
    <t>政府购买服务项目</t>
  </si>
  <si>
    <t>政府购买服务目录</t>
  </si>
  <si>
    <t>注：云南省审计科研培训中心无政府采购项目支出，所以政府购买服务预算表公开空表。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</si>
  <si>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</si>
  <si>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</si>
  <si>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</si>
  <si>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</si>
  <si>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</si>
  <si>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</si>
  <si>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</si>
  <si>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</si>
  <si>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</si>
  <si>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</si>
  <si>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</si>
  <si>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</si>
  <si>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</si>
  <si>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</si>
  <si>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</si>
  <si>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</si>
  <si>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</si>
  <si>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</si>
  <si>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</si>
  <si>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</si>
  <si>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</si>
  <si>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</si>
  <si>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</si>
  <si>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</si>
  <si>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</si>
  <si>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注：云南省审计科研培训中心无省对下转移支付情况，所以省对下转移支付预算表公开空表。</t>
  </si>
  <si>
    <t>预算09-2表</t>
  </si>
  <si>
    <t>2026年省对下转移支付绩效目标表</t>
  </si>
  <si>
    <t>注：云南省审计科研培训中心无省对下转移支付情况，所以省对下转移支付绩效目标表公开空表。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</si>
  <si>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</si>
  <si>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</si>
  <si>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</si>
  <si>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</si>
  <si>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</si>
  <si>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</si>
  <si>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</si>
  <si>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</si>
  <si>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</si>
  <si>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4</t>
  </si>
  <si>
    <t>6</t>
  </si>
  <si>
    <t>8</t>
  </si>
  <si>
    <t>注：涉及土地使用权、房屋、公务用车购置，按照现行相关管理制度规定报批，以职能部门审批意见为准。</t>
  </si>
  <si>
    <t>注：云南省审计科研培训中心无政府采购项目支出，所以新增资产配置表公开空表。</t>
  </si>
  <si>
    <t>预算11表</t>
  </si>
  <si>
    <t>2026年中央转移支付补助项目支出预算表</t>
  </si>
  <si>
    <t>上级补助</t>
  </si>
  <si>
    <t>注：云南省审计科研培训中心无中央转移支付补助项目支出预算支出，所以中央转移支付补助项目支出预算表公开空表。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</si>
  <si>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</si>
  <si>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</si>
  <si>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</si>
  <si>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</si>
  <si>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</si>
  <si>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</si>
  <si>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313 事业发展类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</si>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</sst>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8" fillId="0" borderId="7">
      <alignment horizontal="right" vertical="center"/>
    </xf>
    <xf numFmtId="49" fontId="8" fillId="0" borderId="7">
      <alignment horizontal="left" vertical="center" wrapText="1"/>
    </xf>
    <xf numFmtId="176" fontId="8" fillId="0" borderId="7">
      <alignment horizontal="right" vertical="center"/>
    </xf>
    <xf numFmtId="177" fontId="8" fillId="0" borderId="7">
      <alignment horizontal="right" vertical="center"/>
    </xf>
    <xf numFmtId="178" fontId="8" fillId="0" borderId="7">
      <alignment horizontal="right" vertical="center"/>
    </xf>
    <xf numFmtId="179" fontId="8" fillId="0" borderId="7">
      <alignment horizontal="right" vertical="center"/>
    </xf>
    <xf numFmtId="10" fontId="8" fillId="0" borderId="7">
      <alignment horizontal="right" vertical="center"/>
    </xf>
    <xf numFmtId="180" fontId="8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0" xfId="0" applyFont="1"/>
    <xf numFmtId="49" fontId="8" fillId="0" borderId="0" xfId="50" applyBorder="1">
      <alignment horizontal="left" vertical="center" wrapText="1"/>
    </xf>
    <xf numFmtId="49" fontId="8" fillId="0" borderId="0" xfId="50" applyBorder="1" applyAlignment="1">
      <alignment horizontal="right" vertical="center" wrapText="1"/>
    </xf>
    <xf numFmtId="49" fontId="9" fillId="0" borderId="0" xfId="50" applyFont="1" applyBorder="1" applyAlignment="1">
      <alignment horizontal="center" vertical="center" wrapText="1"/>
    </xf>
    <xf numFmtId="49" fontId="10" fillId="0" borderId="7" xfId="50" applyFont="1" applyAlignment="1">
      <alignment horizontal="center" vertical="center" wrapText="1"/>
    </xf>
    <xf numFmtId="49" fontId="11" fillId="0" borderId="7" xfId="50" applyAlignment="1">
      <alignment horizontal="center" vertical="center" wrapText="1"/>
    </xf>
    <xf numFmtId="49" fontId="10" fillId="0" borderId="7" xfId="50" applyFont="1">
      <alignment horizontal="left" vertical="center" wrapText="1"/>
    </xf>
    <xf numFmtId="180" fontId="8" fillId="0" borderId="7" xfId="56">
      <alignment horizontal="right" vertical="center"/>
    </xf>
    <xf numFmtId="176" fontId="8" fillId="0" borderId="7" xfId="51">
      <alignment horizontal="right" vertical="center"/>
    </xf>
    <xf numFmtId="180" fontId="8" fillId="0" borderId="7" xfId="0" applyNumberFormat="1" applyFont="1" applyBorder="1" applyAlignment="1">
      <alignment horizontal="left" vertical="center"/>
    </xf>
    <xf numFmtId="176" fontId="8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2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6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workbookViewId="0">
      <selection activeCell="A16" sqref="A16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759259259259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"单位名称："&amp;"云南省审计科研培训中心"</f>
        <v>单位名称：云南省审计科研培训中心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3936197.81</v>
      </c>
      <c r="C7" s="110" t="str">
        <f>"一"&amp;"、"&amp;"一般公共服务支出"</f>
        <v>一、一般公共服务支出</v>
      </c>
      <c r="D7" s="120">
        <v>10571089.83</v>
      </c>
    </row>
    <row r="8" ht="25.4" customHeight="1" spans="1:4">
      <c r="A8" s="144" t="s">
        <v>9</v>
      </c>
      <c r="B8" s="120"/>
      <c r="C8" s="110" t="str">
        <f>"二"&amp;"、"&amp;"社会保障和就业支出"</f>
        <v>二、社会保障和就业支出</v>
      </c>
      <c r="D8" s="120">
        <v>328727.85</v>
      </c>
    </row>
    <row r="9" ht="25.4" customHeight="1" spans="1:4">
      <c r="A9" s="144" t="s">
        <v>10</v>
      </c>
      <c r="B9" s="120"/>
      <c r="C9" s="110" t="str">
        <f>"三"&amp;"、"&amp;"卫生健康支出"</f>
        <v>三、卫生健康支出</v>
      </c>
      <c r="D9" s="120">
        <v>358467.99</v>
      </c>
    </row>
    <row r="10" ht="25.4" customHeight="1" spans="1:4">
      <c r="A10" s="144" t="s">
        <v>11</v>
      </c>
      <c r="B10" s="88"/>
      <c r="C10" s="110" t="str">
        <f>"四"&amp;"、"&amp;"住房保障支出"</f>
        <v>四、住房保障支出</v>
      </c>
      <c r="D10" s="120">
        <v>235212.14</v>
      </c>
    </row>
    <row r="11" ht="25.4" customHeight="1" spans="1:4">
      <c r="A11" s="144" t="s">
        <v>12</v>
      </c>
      <c r="B11" s="120"/>
      <c r="C11" s="110"/>
      <c r="D11" s="120"/>
    </row>
    <row r="12" ht="25.4" customHeight="1" spans="1:4">
      <c r="A12" s="144" t="s">
        <v>13</v>
      </c>
      <c r="B12" s="88"/>
      <c r="C12" s="110"/>
      <c r="D12" s="120"/>
    </row>
    <row r="13" ht="25.4" customHeight="1" spans="1:4">
      <c r="A13" s="144" t="s">
        <v>14</v>
      </c>
      <c r="B13" s="88"/>
      <c r="C13" s="110"/>
      <c r="D13" s="120"/>
    </row>
    <row r="14" ht="25.4" customHeight="1" spans="1:4">
      <c r="A14" s="144" t="s">
        <v>15</v>
      </c>
      <c r="B14" s="88"/>
      <c r="C14" s="110"/>
      <c r="D14" s="120"/>
    </row>
    <row r="15" ht="25.4" customHeight="1" spans="1:4">
      <c r="A15" s="169" t="s">
        <v>16</v>
      </c>
      <c r="B15" s="88"/>
      <c r="C15" s="110"/>
      <c r="D15" s="120"/>
    </row>
    <row r="16" ht="25.4" customHeight="1" spans="1:4">
      <c r="A16" s="169" t="s">
        <v>17</v>
      </c>
      <c r="B16" s="120"/>
      <c r="C16" s="110"/>
      <c r="D16" s="120"/>
    </row>
    <row r="17" ht="25.4" customHeight="1" spans="1:4">
      <c r="A17" s="170" t="s">
        <v>18</v>
      </c>
      <c r="B17" s="140">
        <v>3936197.81</v>
      </c>
      <c r="C17" s="141" t="s">
        <v>19</v>
      </c>
      <c r="D17" s="140">
        <v>11493497.81</v>
      </c>
    </row>
    <row r="18" ht="25.4" customHeight="1" spans="1:4">
      <c r="A18" s="171" t="s">
        <v>20</v>
      </c>
      <c r="B18" s="140">
        <v>7557300</v>
      </c>
      <c r="C18" s="172" t="s">
        <v>21</v>
      </c>
      <c r="D18" s="173"/>
    </row>
    <row r="19" ht="25.4" customHeight="1" spans="1:4">
      <c r="A19" s="174" t="s">
        <v>22</v>
      </c>
      <c r="B19" s="120">
        <v>7557300</v>
      </c>
      <c r="C19" s="142" t="s">
        <v>22</v>
      </c>
      <c r="D19" s="88"/>
    </row>
    <row r="20" ht="25.4" customHeight="1" spans="1:4">
      <c r="A20" s="174" t="s">
        <v>23</v>
      </c>
      <c r="B20" s="120"/>
      <c r="C20" s="142" t="s">
        <v>23</v>
      </c>
      <c r="D20" s="88"/>
    </row>
    <row r="21" ht="25.4" customHeight="1" spans="1:4">
      <c r="A21" s="175" t="s">
        <v>24</v>
      </c>
      <c r="B21" s="140">
        <v>11493497.81</v>
      </c>
      <c r="C21" s="141" t="s">
        <v>25</v>
      </c>
      <c r="D21" s="136">
        <v>11493497.81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9"/>
  <sheetViews>
    <sheetView showZeros="0" workbookViewId="0">
      <selection activeCell="B13" sqref="B13"/>
    </sheetView>
  </sheetViews>
  <sheetFormatPr defaultColWidth="8" defaultRowHeight="14.25" customHeight="1"/>
  <cols>
    <col min="1" max="1" width="21.1481481481481" customWidth="1"/>
    <col min="2" max="2" width="35.2777777777778" customWidth="1"/>
    <col min="3" max="19" width="16.1759259259259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6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3" t="str">
        <f>"单位名称："&amp;"云南省审计科研培训中心"</f>
        <v>单位名称：云南省审计科研培训中心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/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11493497.81</v>
      </c>
      <c r="D8" s="120">
        <v>3936197.81</v>
      </c>
      <c r="E8" s="88">
        <v>3936197.81</v>
      </c>
      <c r="F8" s="88"/>
      <c r="G8" s="88"/>
      <c r="H8" s="88"/>
      <c r="I8" s="88"/>
      <c r="J8" s="88"/>
      <c r="K8" s="88"/>
      <c r="L8" s="88"/>
      <c r="M8" s="88"/>
      <c r="N8" s="88"/>
      <c r="O8" s="88">
        <v>7557300</v>
      </c>
      <c r="P8" s="88">
        <v>7557300</v>
      </c>
      <c r="Q8" s="88"/>
      <c r="R8" s="88"/>
      <c r="S8" s="88"/>
    </row>
    <row r="9" ht="16.5" customHeight="1" spans="1:19">
      <c r="A9" s="166" t="s">
        <v>30</v>
      </c>
      <c r="B9" s="167"/>
      <c r="C9" s="120">
        <v>11493497.81</v>
      </c>
      <c r="D9" s="120">
        <v>3936197.81</v>
      </c>
      <c r="E9" s="88">
        <v>3936197.81</v>
      </c>
      <c r="F9" s="88"/>
      <c r="G9" s="88"/>
      <c r="H9" s="88"/>
      <c r="I9" s="88"/>
      <c r="J9" s="88"/>
      <c r="K9" s="88"/>
      <c r="L9" s="88"/>
      <c r="M9" s="88"/>
      <c r="N9" s="88"/>
      <c r="O9" s="88">
        <v>7557300</v>
      </c>
      <c r="P9" s="88">
        <v>7557300</v>
      </c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4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5"/>
  <sheetViews>
    <sheetView showZeros="0" workbookViewId="0">
      <selection activeCell="B13" sqref="B13"/>
    </sheetView>
  </sheetViews>
  <sheetFormatPr defaultColWidth="9.14814814814815" defaultRowHeight="14.25" customHeight="1"/>
  <cols>
    <col min="1" max="1" width="14.2777777777778" customWidth="1"/>
    <col min="2" max="2" width="32.5740740740741" customWidth="1"/>
    <col min="3" max="6" width="18.8518518518519" customWidth="1"/>
    <col min="7" max="7" width="21.2777777777778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:15">
      <c r="O1" s="55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"单位名称："&amp;"云南省审计科研培训中心"</f>
        <v>单位名称：云南省审计科研培训中心</v>
      </c>
      <c r="B3" s="101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29" t="s">
        <v>59</v>
      </c>
      <c r="B7" s="29" t="s">
        <v>60</v>
      </c>
      <c r="C7" s="120">
        <v>10571089.83</v>
      </c>
      <c r="D7" s="120">
        <v>10571089.83</v>
      </c>
      <c r="E7" s="120">
        <v>2285202.92</v>
      </c>
      <c r="F7" s="120">
        <v>8285886.91</v>
      </c>
      <c r="G7" s="88"/>
      <c r="H7" s="120"/>
      <c r="I7" s="120"/>
      <c r="J7" s="120"/>
      <c r="K7" s="120"/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10571089.83</v>
      </c>
      <c r="D8" s="120">
        <v>10571089.83</v>
      </c>
      <c r="E8" s="120">
        <v>2285202.92</v>
      </c>
      <c r="F8" s="120">
        <v>8285886.91</v>
      </c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9276002.92</v>
      </c>
      <c r="D9" s="120">
        <v>9276002.92</v>
      </c>
      <c r="E9" s="120">
        <v>2285202.92</v>
      </c>
      <c r="F9" s="120">
        <v>6990800</v>
      </c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1295086.91</v>
      </c>
      <c r="D10" s="120">
        <v>1295086.91</v>
      </c>
      <c r="E10" s="120"/>
      <c r="F10" s="120">
        <v>1295086.91</v>
      </c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29" t="s">
        <v>67</v>
      </c>
      <c r="B11" s="29" t="s">
        <v>68</v>
      </c>
      <c r="C11" s="120">
        <v>328727.85</v>
      </c>
      <c r="D11" s="120">
        <v>328727.85</v>
      </c>
      <c r="E11" s="120">
        <v>328727.85</v>
      </c>
      <c r="F11" s="120"/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128" t="s">
        <v>69</v>
      </c>
      <c r="B12" s="128" t="s">
        <v>70</v>
      </c>
      <c r="C12" s="120">
        <v>313911.38</v>
      </c>
      <c r="D12" s="120">
        <v>313911.38</v>
      </c>
      <c r="E12" s="120">
        <v>313911.38</v>
      </c>
      <c r="F12" s="120"/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129" t="s">
        <v>71</v>
      </c>
      <c r="B13" s="129" t="s">
        <v>72</v>
      </c>
      <c r="C13" s="120">
        <v>9720</v>
      </c>
      <c r="D13" s="120">
        <v>9720</v>
      </c>
      <c r="E13" s="120">
        <v>9720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9" t="s">
        <v>73</v>
      </c>
      <c r="B14" s="129" t="s">
        <v>74</v>
      </c>
      <c r="C14" s="120">
        <v>304191.38</v>
      </c>
      <c r="D14" s="120">
        <v>304191.38</v>
      </c>
      <c r="E14" s="120">
        <v>304191.38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8" t="s">
        <v>75</v>
      </c>
      <c r="B15" s="128" t="s">
        <v>76</v>
      </c>
      <c r="C15" s="120">
        <v>14816.47</v>
      </c>
      <c r="D15" s="120">
        <v>14816.47</v>
      </c>
      <c r="E15" s="120">
        <v>14816.47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129" t="s">
        <v>77</v>
      </c>
      <c r="B16" s="129" t="s">
        <v>76</v>
      </c>
      <c r="C16" s="120">
        <v>14816.47</v>
      </c>
      <c r="D16" s="120">
        <v>14816.47</v>
      </c>
      <c r="E16" s="120">
        <v>14816.47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29" t="s">
        <v>78</v>
      </c>
      <c r="B17" s="29" t="s">
        <v>79</v>
      </c>
      <c r="C17" s="120">
        <v>358467.99</v>
      </c>
      <c r="D17" s="120">
        <v>358467.99</v>
      </c>
      <c r="E17" s="120">
        <v>358467.99</v>
      </c>
      <c r="F17" s="120"/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128" t="s">
        <v>80</v>
      </c>
      <c r="B18" s="128" t="s">
        <v>81</v>
      </c>
      <c r="C18" s="120">
        <v>358467.99</v>
      </c>
      <c r="D18" s="120">
        <v>358467.99</v>
      </c>
      <c r="E18" s="120">
        <v>358467.99</v>
      </c>
      <c r="F18" s="120"/>
      <c r="G18" s="88"/>
      <c r="H18" s="120"/>
      <c r="I18" s="120"/>
      <c r="J18" s="120"/>
      <c r="K18" s="120"/>
      <c r="L18" s="120"/>
      <c r="M18" s="88"/>
      <c r="N18" s="120"/>
      <c r="O18" s="120"/>
    </row>
    <row r="19" ht="20.25" customHeight="1" spans="1:15">
      <c r="A19" s="129" t="s">
        <v>82</v>
      </c>
      <c r="B19" s="129" t="s">
        <v>83</v>
      </c>
      <c r="C19" s="120">
        <v>190119.62</v>
      </c>
      <c r="D19" s="120">
        <v>190119.62</v>
      </c>
      <c r="E19" s="120">
        <v>190119.62</v>
      </c>
      <c r="F19" s="120"/>
      <c r="G19" s="88"/>
      <c r="H19" s="120"/>
      <c r="I19" s="120"/>
      <c r="J19" s="120"/>
      <c r="K19" s="120"/>
      <c r="L19" s="120"/>
      <c r="M19" s="88"/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154425.37</v>
      </c>
      <c r="D20" s="120">
        <v>154425.37</v>
      </c>
      <c r="E20" s="120">
        <v>154425.37</v>
      </c>
      <c r="F20" s="120"/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13923</v>
      </c>
      <c r="D21" s="120">
        <v>13923</v>
      </c>
      <c r="E21" s="120">
        <v>13923</v>
      </c>
      <c r="F21" s="120"/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29" t="s">
        <v>88</v>
      </c>
      <c r="B22" s="29" t="s">
        <v>89</v>
      </c>
      <c r="C22" s="120">
        <v>235212.14</v>
      </c>
      <c r="D22" s="120">
        <v>235212.14</v>
      </c>
      <c r="E22" s="120">
        <v>235212.14</v>
      </c>
      <c r="F22" s="120"/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8" t="s">
        <v>90</v>
      </c>
      <c r="B23" s="128" t="s">
        <v>91</v>
      </c>
      <c r="C23" s="120">
        <v>235212.14</v>
      </c>
      <c r="D23" s="120">
        <v>235212.14</v>
      </c>
      <c r="E23" s="120">
        <v>235212.14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20.25" customHeight="1" spans="1:15">
      <c r="A24" s="129" t="s">
        <v>92</v>
      </c>
      <c r="B24" s="129" t="s">
        <v>93</v>
      </c>
      <c r="C24" s="120">
        <v>235212.14</v>
      </c>
      <c r="D24" s="120">
        <v>235212.14</v>
      </c>
      <c r="E24" s="120">
        <v>235212.14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  <row r="25" ht="17.25" customHeight="1" spans="1:15">
      <c r="A25" s="103" t="s">
        <v>94</v>
      </c>
      <c r="B25" s="104" t="s">
        <v>94</v>
      </c>
      <c r="C25" s="120">
        <v>11493497.81</v>
      </c>
      <c r="D25" s="120">
        <v>11493497.81</v>
      </c>
      <c r="E25" s="120">
        <v>3207610.9</v>
      </c>
      <c r="F25" s="120">
        <v>8285886.91</v>
      </c>
      <c r="G25" s="88"/>
      <c r="H25" s="120"/>
      <c r="I25" s="120"/>
      <c r="J25" s="120"/>
      <c r="K25" s="120"/>
      <c r="L25" s="120"/>
      <c r="M25" s="88"/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4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workbookViewId="0">
      <selection activeCell="B13" sqref="B13"/>
    </sheetView>
  </sheetViews>
  <sheetFormatPr defaultColWidth="9.14814814814815" defaultRowHeight="14.25" customHeight="1" outlineLevelCol="3"/>
  <cols>
    <col min="1" max="1" width="49.2777777777778" customWidth="1"/>
    <col min="2" max="2" width="43.3148148148148" customWidth="1"/>
    <col min="3" max="3" width="48.5740740740741" customWidth="1"/>
    <col min="4" max="4" width="41.1759259259259" customWidth="1"/>
  </cols>
  <sheetData>
    <row r="1" customHeight="1" spans="1:4">
      <c r="D1" s="92" t="s">
        <v>95</v>
      </c>
    </row>
    <row r="2" ht="31.5" customHeight="1" spans="1:4">
      <c r="A2" s="45" t="s">
        <v>96</v>
      </c>
      <c r="B2" s="132"/>
      <c r="C2" s="132"/>
      <c r="D2" s="132"/>
    </row>
    <row r="3" ht="17.25" customHeight="1" spans="1:4">
      <c r="A3" s="4" t="str">
        <f>"单位名称："&amp;"云南省审计科研培训中心"</f>
        <v>单位名称：云南省审计科研培训中心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97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98</v>
      </c>
      <c r="B7" s="136">
        <v>3936197.81</v>
      </c>
      <c r="C7" s="137" t="s">
        <v>99</v>
      </c>
      <c r="D7" s="136">
        <v>11493497.81</v>
      </c>
    </row>
    <row r="8" ht="29.15" customHeight="1" spans="1:4">
      <c r="A8" s="138" t="s">
        <v>100</v>
      </c>
      <c r="B8" s="88">
        <v>3936197.81</v>
      </c>
      <c r="C8" s="110" t="str">
        <f>"（一）"&amp;"一般公共服务支出"</f>
        <v>（一）一般公共服务支出</v>
      </c>
      <c r="D8" s="88">
        <v>10571089.83</v>
      </c>
    </row>
    <row r="9" ht="29.15" customHeight="1" spans="1:4">
      <c r="A9" s="138" t="s">
        <v>101</v>
      </c>
      <c r="B9" s="88"/>
      <c r="C9" s="110" t="str">
        <f>"（二）"&amp;"社会保障和就业支出"</f>
        <v>（二）社会保障和就业支出</v>
      </c>
      <c r="D9" s="88">
        <v>328727.85</v>
      </c>
    </row>
    <row r="10" ht="29.15" customHeight="1" spans="1:4">
      <c r="A10" s="138" t="s">
        <v>102</v>
      </c>
      <c r="B10" s="88"/>
      <c r="C10" s="110" t="str">
        <f>"（三）"&amp;"卫生健康支出"</f>
        <v>（三）卫生健康支出</v>
      </c>
      <c r="D10" s="88">
        <v>358467.99</v>
      </c>
    </row>
    <row r="11" ht="29.15" customHeight="1" spans="1:4">
      <c r="A11" s="139" t="s">
        <v>103</v>
      </c>
      <c r="B11" s="140">
        <v>7557300</v>
      </c>
      <c r="C11" s="110" t="str">
        <f>"（四）"&amp;"住房保障支出"</f>
        <v>（四）住房保障支出</v>
      </c>
      <c r="D11" s="88">
        <v>235212.14</v>
      </c>
    </row>
    <row r="12" ht="29.15" customHeight="1" spans="1:4">
      <c r="A12" s="138" t="s">
        <v>100</v>
      </c>
      <c r="B12" s="120">
        <v>7557300</v>
      </c>
      <c r="C12" s="141"/>
      <c r="D12" s="140"/>
    </row>
    <row r="13" ht="29.15" customHeight="1" spans="1:4">
      <c r="A13" s="142" t="s">
        <v>101</v>
      </c>
      <c r="B13" s="120"/>
      <c r="C13" s="141"/>
      <c r="D13" s="140"/>
    </row>
    <row r="14" ht="29.15" customHeight="1" spans="1:4">
      <c r="A14" s="142" t="s">
        <v>102</v>
      </c>
      <c r="B14" s="140"/>
      <c r="C14" s="141"/>
      <c r="D14" s="140"/>
    </row>
    <row r="15" ht="29.15" customHeight="1" spans="1:4">
      <c r="A15" s="143"/>
      <c r="B15" s="140"/>
      <c r="C15" s="144" t="s">
        <v>104</v>
      </c>
      <c r="D15" s="140"/>
    </row>
    <row r="16" ht="29.15" customHeight="1" spans="1:4">
      <c r="A16" s="143" t="s">
        <v>105</v>
      </c>
      <c r="B16" s="140">
        <v>11493497.81</v>
      </c>
      <c r="C16" s="141" t="s">
        <v>25</v>
      </c>
      <c r="D16" s="140">
        <v>11493497.81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5"/>
  <sheetViews>
    <sheetView showZeros="0" workbookViewId="0">
      <selection activeCell="B15" sqref="B15"/>
    </sheetView>
  </sheetViews>
  <sheetFormatPr defaultColWidth="9.14814814814815" defaultRowHeight="14.25" customHeight="1" outlineLevelCol="6"/>
  <cols>
    <col min="1" max="1" width="20.1481481481481" customWidth="1"/>
    <col min="2" max="2" width="37.3148148148148" customWidth="1"/>
    <col min="3" max="3" width="24.2777777777778" customWidth="1"/>
    <col min="4" max="6" width="25.037037037037" customWidth="1"/>
    <col min="7" max="7" width="24.2777777777778" customWidth="1"/>
  </cols>
  <sheetData>
    <row r="1" ht="12" customHeight="1" spans="1:7">
      <c r="D1" s="106"/>
      <c r="F1" s="55"/>
      <c r="G1" s="55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"单位名称："&amp;"云南省审计科研培训中心"</f>
        <v>单位名称：云南省审计科研培训中心</v>
      </c>
      <c r="F3" s="102"/>
      <c r="G3" s="102" t="s">
        <v>2</v>
      </c>
    </row>
    <row r="4" ht="20.25" customHeight="1" spans="1:7">
      <c r="A4" s="122" t="s">
        <v>108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109</v>
      </c>
      <c r="F5" s="95" t="s">
        <v>110</v>
      </c>
      <c r="G5" s="95"/>
    </row>
    <row r="6" ht="13.5" customHeight="1" spans="1:7">
      <c r="A6" s="127" t="s">
        <v>111</v>
      </c>
      <c r="B6" s="127" t="s">
        <v>112</v>
      </c>
      <c r="C6" s="127" t="s">
        <v>113</v>
      </c>
      <c r="D6" s="62">
        <v>4</v>
      </c>
      <c r="E6" s="127" t="s">
        <v>114</v>
      </c>
      <c r="F6" s="62">
        <v>6</v>
      </c>
      <c r="G6" s="127" t="s">
        <v>115</v>
      </c>
    </row>
    <row r="7" ht="18" customHeight="1" spans="1:7">
      <c r="A7" s="29" t="s">
        <v>59</v>
      </c>
      <c r="B7" s="29" t="s">
        <v>60</v>
      </c>
      <c r="C7" s="22">
        <v>3013789.83</v>
      </c>
      <c r="D7" s="22">
        <v>2285202.92</v>
      </c>
      <c r="E7" s="22">
        <v>2098843</v>
      </c>
      <c r="F7" s="22">
        <v>186359.92</v>
      </c>
      <c r="G7" s="22">
        <v>728586.91</v>
      </c>
    </row>
    <row r="8" ht="18" customHeight="1" spans="1:7">
      <c r="A8" s="29" t="s">
        <v>61</v>
      </c>
      <c r="B8" s="128" t="s">
        <v>62</v>
      </c>
      <c r="C8" s="22">
        <v>3013789.83</v>
      </c>
      <c r="D8" s="22">
        <v>2285202.92</v>
      </c>
      <c r="E8" s="22">
        <v>2098843</v>
      </c>
      <c r="F8" s="22">
        <v>186359.92</v>
      </c>
      <c r="G8" s="22">
        <v>728586.91</v>
      </c>
    </row>
    <row r="9" ht="18" customHeight="1" spans="1:7">
      <c r="A9" s="29" t="s">
        <v>63</v>
      </c>
      <c r="B9" s="129" t="s">
        <v>64</v>
      </c>
      <c r="C9" s="22">
        <v>2285202.92</v>
      </c>
      <c r="D9" s="22">
        <v>2285202.92</v>
      </c>
      <c r="E9" s="22">
        <v>2098843</v>
      </c>
      <c r="F9" s="22">
        <v>186359.92</v>
      </c>
      <c r="G9" s="22"/>
    </row>
    <row r="10" ht="18" customHeight="1" spans="1:7">
      <c r="A10" s="29" t="s">
        <v>65</v>
      </c>
      <c r="B10" s="129" t="s">
        <v>66</v>
      </c>
      <c r="C10" s="22">
        <v>728586.91</v>
      </c>
      <c r="D10" s="22"/>
      <c r="E10" s="22"/>
      <c r="F10" s="22"/>
      <c r="G10" s="22">
        <v>728586.91</v>
      </c>
    </row>
    <row r="11" ht="18" customHeight="1" spans="1:7">
      <c r="A11" s="29" t="s">
        <v>67</v>
      </c>
      <c r="B11" s="29" t="s">
        <v>68</v>
      </c>
      <c r="C11" s="22">
        <v>328727.85</v>
      </c>
      <c r="D11" s="22">
        <v>328727.85</v>
      </c>
      <c r="E11" s="22">
        <v>319007.85</v>
      </c>
      <c r="F11" s="22">
        <v>9720</v>
      </c>
      <c r="G11" s="22"/>
    </row>
    <row r="12" ht="18" customHeight="1" spans="1:7">
      <c r="A12" s="29" t="s">
        <v>69</v>
      </c>
      <c r="B12" s="128" t="s">
        <v>70</v>
      </c>
      <c r="C12" s="22">
        <v>313911.38</v>
      </c>
      <c r="D12" s="22">
        <v>313911.38</v>
      </c>
      <c r="E12" s="22">
        <v>304191.38</v>
      </c>
      <c r="F12" s="22">
        <v>9720</v>
      </c>
      <c r="G12" s="22"/>
    </row>
    <row r="13" ht="18" customHeight="1" spans="1:7">
      <c r="A13" s="29" t="s">
        <v>71</v>
      </c>
      <c r="B13" s="129" t="s">
        <v>72</v>
      </c>
      <c r="C13" s="22">
        <v>9720</v>
      </c>
      <c r="D13" s="22">
        <v>9720</v>
      </c>
      <c r="E13" s="22"/>
      <c r="F13" s="22">
        <v>9720</v>
      </c>
      <c r="G13" s="22"/>
    </row>
    <row r="14" ht="18" customHeight="1" spans="1:7">
      <c r="A14" s="29" t="s">
        <v>73</v>
      </c>
      <c r="B14" s="129" t="s">
        <v>74</v>
      </c>
      <c r="C14" s="22">
        <v>304191.38</v>
      </c>
      <c r="D14" s="22">
        <v>304191.38</v>
      </c>
      <c r="E14" s="22">
        <v>304191.38</v>
      </c>
      <c r="F14" s="22"/>
      <c r="G14" s="22"/>
    </row>
    <row r="15" ht="18" customHeight="1" spans="1:7">
      <c r="A15" s="29" t="s">
        <v>75</v>
      </c>
      <c r="B15" s="128" t="s">
        <v>76</v>
      </c>
      <c r="C15" s="22">
        <v>14816.47</v>
      </c>
      <c r="D15" s="22">
        <v>14816.47</v>
      </c>
      <c r="E15" s="22">
        <v>14816.47</v>
      </c>
      <c r="F15" s="22"/>
      <c r="G15" s="22"/>
    </row>
    <row r="16" ht="18" customHeight="1" spans="1:7">
      <c r="A16" s="29" t="s">
        <v>77</v>
      </c>
      <c r="B16" s="129" t="s">
        <v>76</v>
      </c>
      <c r="C16" s="22">
        <v>14816.47</v>
      </c>
      <c r="D16" s="22">
        <v>14816.47</v>
      </c>
      <c r="E16" s="22">
        <v>14816.47</v>
      </c>
      <c r="F16" s="22"/>
      <c r="G16" s="22"/>
    </row>
    <row r="17" ht="18" customHeight="1" spans="1:7">
      <c r="A17" s="29" t="s">
        <v>78</v>
      </c>
      <c r="B17" s="29" t="s">
        <v>79</v>
      </c>
      <c r="C17" s="22">
        <v>358467.99</v>
      </c>
      <c r="D17" s="22">
        <v>358467.99</v>
      </c>
      <c r="E17" s="22">
        <v>358467.99</v>
      </c>
      <c r="F17" s="22"/>
      <c r="G17" s="22"/>
    </row>
    <row r="18" ht="18" customHeight="1" spans="1:7">
      <c r="A18" s="29" t="s">
        <v>80</v>
      </c>
      <c r="B18" s="128" t="s">
        <v>81</v>
      </c>
      <c r="C18" s="22">
        <v>358467.99</v>
      </c>
      <c r="D18" s="22">
        <v>358467.99</v>
      </c>
      <c r="E18" s="22">
        <v>358467.99</v>
      </c>
      <c r="F18" s="22"/>
      <c r="G18" s="22"/>
    </row>
    <row r="19" ht="18" customHeight="1" spans="1:7">
      <c r="A19" s="29" t="s">
        <v>82</v>
      </c>
      <c r="B19" s="129" t="s">
        <v>83</v>
      </c>
      <c r="C19" s="22">
        <v>190119.62</v>
      </c>
      <c r="D19" s="22">
        <v>190119.62</v>
      </c>
      <c r="E19" s="22">
        <v>190119.62</v>
      </c>
      <c r="F19" s="22"/>
      <c r="G19" s="22"/>
    </row>
    <row r="20" ht="18" customHeight="1" spans="1:7">
      <c r="A20" s="29" t="s">
        <v>84</v>
      </c>
      <c r="B20" s="129" t="s">
        <v>85</v>
      </c>
      <c r="C20" s="22">
        <v>154425.37</v>
      </c>
      <c r="D20" s="22">
        <v>154425.37</v>
      </c>
      <c r="E20" s="22">
        <v>154425.37</v>
      </c>
      <c r="F20" s="22"/>
      <c r="G20" s="22"/>
    </row>
    <row r="21" ht="18" customHeight="1" spans="1:7">
      <c r="A21" s="29" t="s">
        <v>86</v>
      </c>
      <c r="B21" s="129" t="s">
        <v>87</v>
      </c>
      <c r="C21" s="22">
        <v>13923</v>
      </c>
      <c r="D21" s="22">
        <v>13923</v>
      </c>
      <c r="E21" s="22">
        <v>13923</v>
      </c>
      <c r="F21" s="22"/>
      <c r="G21" s="22"/>
    </row>
    <row r="22" ht="18" customHeight="1" spans="1:7">
      <c r="A22" s="29" t="s">
        <v>88</v>
      </c>
      <c r="B22" s="29" t="s">
        <v>89</v>
      </c>
      <c r="C22" s="22">
        <v>235212.14</v>
      </c>
      <c r="D22" s="22">
        <v>235212.14</v>
      </c>
      <c r="E22" s="22">
        <v>235212.14</v>
      </c>
      <c r="F22" s="22"/>
      <c r="G22" s="22"/>
    </row>
    <row r="23" ht="18" customHeight="1" spans="1:7">
      <c r="A23" s="29" t="s">
        <v>90</v>
      </c>
      <c r="B23" s="128" t="s">
        <v>91</v>
      </c>
      <c r="C23" s="22">
        <v>235212.14</v>
      </c>
      <c r="D23" s="22">
        <v>235212.14</v>
      </c>
      <c r="E23" s="22">
        <v>235212.14</v>
      </c>
      <c r="F23" s="22"/>
      <c r="G23" s="22"/>
    </row>
    <row r="24" ht="18" customHeight="1" spans="1:7">
      <c r="A24" s="29" t="s">
        <v>92</v>
      </c>
      <c r="B24" s="129" t="s">
        <v>93</v>
      </c>
      <c r="C24" s="22">
        <v>235212.14</v>
      </c>
      <c r="D24" s="22">
        <v>235212.14</v>
      </c>
      <c r="E24" s="22">
        <v>235212.14</v>
      </c>
      <c r="F24" s="22"/>
      <c r="G24" s="22"/>
    </row>
    <row r="25" ht="18" customHeight="1" spans="1:7">
      <c r="A25" s="130" t="s">
        <v>94</v>
      </c>
      <c r="B25" s="131" t="s">
        <v>94</v>
      </c>
      <c r="C25" s="22">
        <v>3936197.81</v>
      </c>
      <c r="D25" s="22">
        <v>3207610.9</v>
      </c>
      <c r="E25" s="22">
        <v>3011530.98</v>
      </c>
      <c r="F25" s="22">
        <v>196079.92</v>
      </c>
      <c r="G25" s="22">
        <v>728586.91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pageSetup paperSize="9" scale="73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8"/>
  <sheetViews>
    <sheetView showZeros="0" workbookViewId="0">
      <selection activeCell="A8" sqref="A8"/>
    </sheetView>
  </sheetViews>
  <sheetFormatPr defaultColWidth="9.14814814814815" defaultRowHeight="14.25" customHeight="1" outlineLevelRow="7" outlineLevelCol="5"/>
  <cols>
    <col min="1" max="1" width="27.4259259259259" customWidth="1"/>
    <col min="2" max="6" width="31.1759259259259" customWidth="1"/>
  </cols>
  <sheetData>
    <row r="1" ht="12" customHeight="1" spans="1:6">
      <c r="A1" s="116"/>
      <c r="B1" s="116"/>
      <c r="C1" s="60"/>
      <c r="F1" s="59" t="s">
        <v>116</v>
      </c>
    </row>
    <row r="2" ht="25.5" customHeight="1" spans="1:6">
      <c r="A2" s="117" t="s">
        <v>117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"单位名称："&amp;"云南省审计科研培训中心"</f>
        <v>单位名称：云南省审计科研培训中心</v>
      </c>
      <c r="B3" s="116"/>
      <c r="C3" s="60"/>
      <c r="F3" s="59" t="s">
        <v>2</v>
      </c>
    </row>
    <row r="4" ht="19.5" customHeight="1" spans="1:6">
      <c r="A4" s="9" t="s">
        <v>118</v>
      </c>
      <c r="B4" s="15" t="s">
        <v>119</v>
      </c>
      <c r="C4" s="10" t="s">
        <v>120</v>
      </c>
      <c r="D4" s="11"/>
      <c r="E4" s="12"/>
      <c r="F4" s="15" t="s">
        <v>121</v>
      </c>
    </row>
    <row r="5" ht="19.5" customHeight="1" spans="1:6">
      <c r="A5" s="17"/>
      <c r="B5" s="18"/>
      <c r="C5" s="62" t="s">
        <v>32</v>
      </c>
      <c r="D5" s="62" t="s">
        <v>122</v>
      </c>
      <c r="E5" s="62" t="s">
        <v>123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/>
      <c r="B7" s="120"/>
      <c r="C7" s="121"/>
      <c r="D7" s="120"/>
      <c r="E7" s="120"/>
      <c r="F7" s="120"/>
    </row>
    <row r="8" customHeight="1" spans="1:6">
      <c r="A8" s="33" t="s">
        <v>124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scale="72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25"/>
  <sheetViews>
    <sheetView showZeros="0" topLeftCell="B3" workbookViewId="0">
      <selection activeCell="G13" sqref="G13"/>
    </sheetView>
  </sheetViews>
  <sheetFormatPr defaultColWidth="9.14814814814815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5" customWidth="1"/>
    <col min="7" max="7" width="18.8796296296296" customWidth="1"/>
    <col min="8" max="13" width="15.3148148148148" customWidth="1"/>
    <col min="14" max="16" width="14.75" customWidth="1"/>
    <col min="17" max="17" width="14.8796296296296" customWidth="1"/>
    <col min="18" max="23" width="15.037037037037" customWidth="1"/>
  </cols>
  <sheetData>
    <row r="1" ht="13.5" customHeight="1" spans="1:23">
      <c r="D1" s="1"/>
      <c r="E1" s="1"/>
      <c r="F1" s="1"/>
      <c r="G1" s="1"/>
      <c r="U1" s="106"/>
      <c r="W1" s="55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"单位名称："&amp;"云南省审计科研培训中心"</f>
        <v>单位名称：云南省审计科研培训中心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2" t="s">
        <v>2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62" t="s">
        <v>134</v>
      </c>
      <c r="I4" s="62"/>
      <c r="J4" s="62"/>
      <c r="K4" s="62"/>
      <c r="L4" s="108"/>
      <c r="M4" s="108"/>
      <c r="N4" s="108"/>
      <c r="O4" s="108"/>
      <c r="P4" s="108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8"/>
      <c r="M5" s="108"/>
      <c r="N5" s="108" t="s">
        <v>135</v>
      </c>
      <c r="O5" s="108"/>
      <c r="P5" s="108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136</v>
      </c>
      <c r="J6" s="47" t="s">
        <v>137</v>
      </c>
      <c r="K6" s="47" t="s">
        <v>138</v>
      </c>
      <c r="L6" s="113" t="s">
        <v>139</v>
      </c>
      <c r="M6" s="113" t="s">
        <v>140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141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3207610.9</v>
      </c>
      <c r="I9" s="22">
        <v>3207610.9</v>
      </c>
      <c r="J9" s="22">
        <v>812345</v>
      </c>
      <c r="K9" s="22"/>
      <c r="L9" s="22">
        <v>2395265.9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142</v>
      </c>
      <c r="C10" s="110" t="s">
        <v>143</v>
      </c>
      <c r="D10" s="110" t="s">
        <v>63</v>
      </c>
      <c r="E10" s="110" t="s">
        <v>64</v>
      </c>
      <c r="F10" s="110" t="s">
        <v>144</v>
      </c>
      <c r="G10" s="110" t="s">
        <v>143</v>
      </c>
      <c r="H10" s="22">
        <v>41976.86</v>
      </c>
      <c r="I10" s="22">
        <v>41976.86</v>
      </c>
      <c r="J10" s="22">
        <v>10494.22</v>
      </c>
      <c r="K10" s="22"/>
      <c r="L10" s="22">
        <v>31482.64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145</v>
      </c>
      <c r="C11" s="110" t="s">
        <v>146</v>
      </c>
      <c r="D11" s="110" t="s">
        <v>63</v>
      </c>
      <c r="E11" s="110" t="s">
        <v>64</v>
      </c>
      <c r="F11" s="110" t="s">
        <v>147</v>
      </c>
      <c r="G11" s="110" t="s">
        <v>148</v>
      </c>
      <c r="H11" s="22">
        <v>786468</v>
      </c>
      <c r="I11" s="22">
        <v>786468</v>
      </c>
      <c r="J11" s="22">
        <v>196617</v>
      </c>
      <c r="K11" s="22"/>
      <c r="L11" s="22">
        <v>589851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145</v>
      </c>
      <c r="C12" s="110" t="s">
        <v>146</v>
      </c>
      <c r="D12" s="110" t="s">
        <v>63</v>
      </c>
      <c r="E12" s="110" t="s">
        <v>64</v>
      </c>
      <c r="F12" s="110" t="s">
        <v>149</v>
      </c>
      <c r="G12" s="110" t="s">
        <v>150</v>
      </c>
      <c r="H12" s="22">
        <v>180</v>
      </c>
      <c r="I12" s="22">
        <v>180</v>
      </c>
      <c r="J12" s="22">
        <v>45</v>
      </c>
      <c r="K12" s="22"/>
      <c r="L12" s="22">
        <v>135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145</v>
      </c>
      <c r="C13" s="110" t="s">
        <v>146</v>
      </c>
      <c r="D13" s="110" t="s">
        <v>63</v>
      </c>
      <c r="E13" s="110" t="s">
        <v>64</v>
      </c>
      <c r="F13" s="110" t="s">
        <v>151</v>
      </c>
      <c r="G13" s="110" t="s">
        <v>152</v>
      </c>
      <c r="H13" s="22">
        <v>65539</v>
      </c>
      <c r="I13" s="22">
        <v>65539</v>
      </c>
      <c r="J13" s="22">
        <v>16384.75</v>
      </c>
      <c r="K13" s="22"/>
      <c r="L13" s="22">
        <v>49154.25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145</v>
      </c>
      <c r="C14" s="110" t="s">
        <v>146</v>
      </c>
      <c r="D14" s="110" t="s">
        <v>63</v>
      </c>
      <c r="E14" s="110" t="s">
        <v>64</v>
      </c>
      <c r="F14" s="110" t="s">
        <v>153</v>
      </c>
      <c r="G14" s="110" t="s">
        <v>154</v>
      </c>
      <c r="H14" s="22">
        <v>1246656</v>
      </c>
      <c r="I14" s="22">
        <v>1246656</v>
      </c>
      <c r="J14" s="22">
        <v>311664</v>
      </c>
      <c r="K14" s="22"/>
      <c r="L14" s="22">
        <v>934992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155</v>
      </c>
      <c r="C15" s="110" t="s">
        <v>156</v>
      </c>
      <c r="D15" s="110" t="s">
        <v>73</v>
      </c>
      <c r="E15" s="110" t="s">
        <v>74</v>
      </c>
      <c r="F15" s="110" t="s">
        <v>157</v>
      </c>
      <c r="G15" s="110" t="s">
        <v>158</v>
      </c>
      <c r="H15" s="22">
        <v>304191.38</v>
      </c>
      <c r="I15" s="22">
        <v>304191.38</v>
      </c>
      <c r="J15" s="22">
        <v>76047.85</v>
      </c>
      <c r="K15" s="22"/>
      <c r="L15" s="22">
        <v>228143.53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155</v>
      </c>
      <c r="C16" s="110" t="s">
        <v>156</v>
      </c>
      <c r="D16" s="110" t="s">
        <v>77</v>
      </c>
      <c r="E16" s="110" t="s">
        <v>76</v>
      </c>
      <c r="F16" s="110" t="s">
        <v>159</v>
      </c>
      <c r="G16" s="110" t="s">
        <v>160</v>
      </c>
      <c r="H16" s="22">
        <v>14816.47</v>
      </c>
      <c r="I16" s="22">
        <v>14816.47</v>
      </c>
      <c r="J16" s="22">
        <v>3704.12</v>
      </c>
      <c r="K16" s="22"/>
      <c r="L16" s="22">
        <v>11112.35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155</v>
      </c>
      <c r="C17" s="110" t="s">
        <v>156</v>
      </c>
      <c r="D17" s="110" t="s">
        <v>82</v>
      </c>
      <c r="E17" s="110" t="s">
        <v>83</v>
      </c>
      <c r="F17" s="110" t="s">
        <v>161</v>
      </c>
      <c r="G17" s="110" t="s">
        <v>162</v>
      </c>
      <c r="H17" s="22">
        <v>190119.62</v>
      </c>
      <c r="I17" s="22">
        <v>190119.62</v>
      </c>
      <c r="J17" s="22">
        <v>47529.91</v>
      </c>
      <c r="K17" s="22"/>
      <c r="L17" s="22">
        <v>142589.71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155</v>
      </c>
      <c r="C18" s="110" t="s">
        <v>156</v>
      </c>
      <c r="D18" s="110" t="s">
        <v>84</v>
      </c>
      <c r="E18" s="110" t="s">
        <v>85</v>
      </c>
      <c r="F18" s="110" t="s">
        <v>163</v>
      </c>
      <c r="G18" s="110" t="s">
        <v>164</v>
      </c>
      <c r="H18" s="22">
        <v>154425.37</v>
      </c>
      <c r="I18" s="22">
        <v>154425.37</v>
      </c>
      <c r="J18" s="22">
        <v>38606.34</v>
      </c>
      <c r="K18" s="22"/>
      <c r="L18" s="22">
        <v>115819.03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155</v>
      </c>
      <c r="C19" s="110" t="s">
        <v>156</v>
      </c>
      <c r="D19" s="110" t="s">
        <v>86</v>
      </c>
      <c r="E19" s="110" t="s">
        <v>87</v>
      </c>
      <c r="F19" s="110" t="s">
        <v>159</v>
      </c>
      <c r="G19" s="110" t="s">
        <v>160</v>
      </c>
      <c r="H19" s="22">
        <v>13923</v>
      </c>
      <c r="I19" s="22">
        <v>13923</v>
      </c>
      <c r="J19" s="22">
        <v>13923</v>
      </c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165</v>
      </c>
      <c r="C20" s="110" t="s">
        <v>93</v>
      </c>
      <c r="D20" s="110" t="s">
        <v>92</v>
      </c>
      <c r="E20" s="110" t="s">
        <v>93</v>
      </c>
      <c r="F20" s="110" t="s">
        <v>166</v>
      </c>
      <c r="G20" s="110" t="s">
        <v>93</v>
      </c>
      <c r="H20" s="22">
        <v>235212.14</v>
      </c>
      <c r="I20" s="22">
        <v>235212.14</v>
      </c>
      <c r="J20" s="22">
        <v>58803.04</v>
      </c>
      <c r="K20" s="22"/>
      <c r="L20" s="22">
        <v>176409.1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167</v>
      </c>
      <c r="C21" s="110" t="s">
        <v>168</v>
      </c>
      <c r="D21" s="110" t="s">
        <v>63</v>
      </c>
      <c r="E21" s="110" t="s">
        <v>64</v>
      </c>
      <c r="F21" s="110" t="s">
        <v>169</v>
      </c>
      <c r="G21" s="110" t="s">
        <v>170</v>
      </c>
      <c r="H21" s="22">
        <v>44002.78</v>
      </c>
      <c r="I21" s="22">
        <v>44002.78</v>
      </c>
      <c r="J21" s="22">
        <v>11000.7</v>
      </c>
      <c r="K21" s="22"/>
      <c r="L21" s="22">
        <v>33002.08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167</v>
      </c>
      <c r="C22" s="110" t="s">
        <v>168</v>
      </c>
      <c r="D22" s="110" t="s">
        <v>63</v>
      </c>
      <c r="E22" s="110" t="s">
        <v>64</v>
      </c>
      <c r="F22" s="110" t="s">
        <v>171</v>
      </c>
      <c r="G22" s="110" t="s">
        <v>172</v>
      </c>
      <c r="H22" s="22">
        <v>47030</v>
      </c>
      <c r="I22" s="22">
        <v>47030</v>
      </c>
      <c r="J22" s="22">
        <v>11757.5</v>
      </c>
      <c r="K22" s="22"/>
      <c r="L22" s="22">
        <v>35272.5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167</v>
      </c>
      <c r="C23" s="110" t="s">
        <v>168</v>
      </c>
      <c r="D23" s="110" t="s">
        <v>63</v>
      </c>
      <c r="E23" s="110" t="s">
        <v>64</v>
      </c>
      <c r="F23" s="110" t="s">
        <v>173</v>
      </c>
      <c r="G23" s="110" t="s">
        <v>174</v>
      </c>
      <c r="H23" s="22">
        <v>53350.28</v>
      </c>
      <c r="I23" s="22">
        <v>53350.28</v>
      </c>
      <c r="J23" s="22">
        <v>13337.57</v>
      </c>
      <c r="K23" s="22"/>
      <c r="L23" s="22">
        <v>40012.71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167</v>
      </c>
      <c r="C24" s="110" t="s">
        <v>168</v>
      </c>
      <c r="D24" s="110" t="s">
        <v>71</v>
      </c>
      <c r="E24" s="110" t="s">
        <v>72</v>
      </c>
      <c r="F24" s="110" t="s">
        <v>173</v>
      </c>
      <c r="G24" s="110" t="s">
        <v>174</v>
      </c>
      <c r="H24" s="22">
        <v>9720</v>
      </c>
      <c r="I24" s="22">
        <v>9720</v>
      </c>
      <c r="J24" s="22">
        <v>2430</v>
      </c>
      <c r="K24" s="22"/>
      <c r="L24" s="22">
        <v>7290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18.75" customHeight="1" spans="1:23">
      <c r="A25" s="30" t="s">
        <v>94</v>
      </c>
      <c r="B25" s="31"/>
      <c r="C25" s="31"/>
      <c r="D25" s="31"/>
      <c r="E25" s="31"/>
      <c r="F25" s="31"/>
      <c r="G25" s="32"/>
      <c r="H25" s="22">
        <v>3207610.9</v>
      </c>
      <c r="I25" s="22">
        <v>3207610.9</v>
      </c>
      <c r="J25" s="22">
        <v>812345</v>
      </c>
      <c r="K25" s="22"/>
      <c r="L25" s="22">
        <v>2395265.9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</sheetData>
  <mergeCells count="30">
    <mergeCell ref="A2:W2"/>
    <mergeCell ref="A3:G3"/>
    <mergeCell ref="H4:W4"/>
    <mergeCell ref="I5:M5"/>
    <mergeCell ref="N5:P5"/>
    <mergeCell ref="R5:W5"/>
    <mergeCell ref="A25:G25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3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20"/>
  <sheetViews>
    <sheetView showZeros="0" workbookViewId="0">
      <selection activeCell="I18" sqref="I15 I18"/>
    </sheetView>
  </sheetViews>
  <sheetFormatPr defaultColWidth="9.14814814814815" defaultRowHeight="14.25" customHeight="1"/>
  <cols>
    <col min="1" max="1" width="14.5740740740741" customWidth="1"/>
    <col min="2" max="2" width="21.037037037037" customWidth="1"/>
    <col min="3" max="3" width="31.3148148148148" customWidth="1"/>
    <col min="4" max="4" width="23.8518518518519" customWidth="1"/>
    <col min="5" max="5" width="15.6018518518519" customWidth="1"/>
    <col min="6" max="6" width="19.75" customWidth="1"/>
    <col min="7" max="7" width="14.8796296296296" customWidth="1"/>
    <col min="8" max="8" width="19.75" customWidth="1"/>
    <col min="9" max="16" width="14.1759259259259" customWidth="1"/>
    <col min="17" max="17" width="13.6018518518519" customWidth="1"/>
    <col min="18" max="23" width="15.1759259259259" customWidth="1"/>
  </cols>
  <sheetData>
    <row r="1" ht="13.5" customHeight="1" spans="1:23">
      <c r="E1" s="1"/>
      <c r="F1" s="1"/>
      <c r="G1" s="1"/>
      <c r="H1" s="1"/>
      <c r="U1" s="106"/>
      <c r="W1" s="55" t="s">
        <v>175</v>
      </c>
    </row>
    <row r="2" ht="27.75" customHeight="1" spans="1:23">
      <c r="A2" s="26" t="s">
        <v>176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"单位名称："&amp;"云南省审计科研培训中心"</f>
        <v>单位名称：云南省审计科研培训中心</v>
      </c>
      <c r="B3" s="107" t="str">
        <f t="shared" si="0"/>
        <v>单位名称：云南省审计科研培训中心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2" t="s">
        <v>2</v>
      </c>
    </row>
    <row r="4" ht="21.75" customHeight="1" spans="1:23">
      <c r="A4" s="8" t="s">
        <v>177</v>
      </c>
      <c r="B4" s="8" t="s">
        <v>128</v>
      </c>
      <c r="C4" s="8" t="s">
        <v>129</v>
      </c>
      <c r="D4" s="8" t="s">
        <v>178</v>
      </c>
      <c r="E4" s="9" t="s">
        <v>130</v>
      </c>
      <c r="F4" s="9" t="s">
        <v>131</v>
      </c>
      <c r="G4" s="9" t="s">
        <v>132</v>
      </c>
      <c r="H4" s="9" t="s">
        <v>133</v>
      </c>
      <c r="I4" s="62" t="s">
        <v>30</v>
      </c>
      <c r="J4" s="62" t="s">
        <v>179</v>
      </c>
      <c r="K4" s="62"/>
      <c r="L4" s="62"/>
      <c r="M4" s="62"/>
      <c r="N4" s="108" t="s">
        <v>135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141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180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 t="s">
        <v>181</v>
      </c>
      <c r="D8" s="110"/>
      <c r="E8" s="110"/>
      <c r="F8" s="110"/>
      <c r="G8" s="110"/>
      <c r="H8" s="110"/>
      <c r="I8" s="112">
        <v>1295086.91</v>
      </c>
      <c r="J8" s="112">
        <v>728586.91</v>
      </c>
      <c r="K8" s="112">
        <v>728586.91</v>
      </c>
      <c r="L8" s="112"/>
      <c r="M8" s="112"/>
      <c r="N8" s="112">
        <v>566500</v>
      </c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110" t="s">
        <v>182</v>
      </c>
      <c r="B9" s="111" t="s">
        <v>183</v>
      </c>
      <c r="C9" s="110" t="s">
        <v>181</v>
      </c>
      <c r="D9" s="110" t="s">
        <v>45</v>
      </c>
      <c r="E9" s="110" t="s">
        <v>65</v>
      </c>
      <c r="F9" s="110" t="s">
        <v>66</v>
      </c>
      <c r="G9" s="110" t="s">
        <v>184</v>
      </c>
      <c r="H9" s="110" t="s">
        <v>185</v>
      </c>
      <c r="I9" s="112">
        <v>103400</v>
      </c>
      <c r="J9" s="112">
        <v>103400</v>
      </c>
      <c r="K9" s="112">
        <v>103400</v>
      </c>
      <c r="L9" s="112"/>
      <c r="M9" s="112"/>
      <c r="N9" s="112"/>
      <c r="O9" s="112"/>
      <c r="P9" s="112"/>
      <c r="Q9" s="112"/>
      <c r="R9" s="112"/>
      <c r="S9" s="112"/>
      <c r="T9" s="112"/>
      <c r="U9" s="88"/>
      <c r="V9" s="112"/>
      <c r="W9" s="112"/>
    </row>
    <row r="10" ht="32.9" customHeight="1" spans="1:23">
      <c r="A10" s="110" t="s">
        <v>182</v>
      </c>
      <c r="B10" s="111" t="s">
        <v>183</v>
      </c>
      <c r="C10" s="110" t="s">
        <v>181</v>
      </c>
      <c r="D10" s="110" t="s">
        <v>45</v>
      </c>
      <c r="E10" s="110" t="s">
        <v>65</v>
      </c>
      <c r="F10" s="110" t="s">
        <v>66</v>
      </c>
      <c r="G10" s="110" t="s">
        <v>186</v>
      </c>
      <c r="H10" s="110" t="s">
        <v>187</v>
      </c>
      <c r="I10" s="112">
        <v>50000</v>
      </c>
      <c r="J10" s="112">
        <v>50000</v>
      </c>
      <c r="K10" s="112">
        <v>50000</v>
      </c>
      <c r="L10" s="112"/>
      <c r="M10" s="112"/>
      <c r="N10" s="112"/>
      <c r="O10" s="112"/>
      <c r="P10" s="112"/>
      <c r="Q10" s="112"/>
      <c r="R10" s="112"/>
      <c r="S10" s="112"/>
      <c r="T10" s="112"/>
      <c r="U10" s="88"/>
      <c r="V10" s="112"/>
      <c r="W10" s="112"/>
    </row>
    <row r="11" ht="32.9" customHeight="1" spans="1:23">
      <c r="A11" s="110" t="s">
        <v>182</v>
      </c>
      <c r="B11" s="111" t="s">
        <v>183</v>
      </c>
      <c r="C11" s="110" t="s">
        <v>181</v>
      </c>
      <c r="D11" s="110" t="s">
        <v>45</v>
      </c>
      <c r="E11" s="110" t="s">
        <v>65</v>
      </c>
      <c r="F11" s="110" t="s">
        <v>66</v>
      </c>
      <c r="G11" s="110" t="s">
        <v>188</v>
      </c>
      <c r="H11" s="110" t="s">
        <v>189</v>
      </c>
      <c r="I11" s="112">
        <v>17000</v>
      </c>
      <c r="J11" s="112">
        <v>17000</v>
      </c>
      <c r="K11" s="112">
        <v>17000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8"/>
      <c r="V11" s="112"/>
      <c r="W11" s="112"/>
    </row>
    <row r="12" ht="32.9" customHeight="1" spans="1:23">
      <c r="A12" s="110" t="s">
        <v>182</v>
      </c>
      <c r="B12" s="111" t="s">
        <v>183</v>
      </c>
      <c r="C12" s="110" t="s">
        <v>181</v>
      </c>
      <c r="D12" s="110" t="s">
        <v>45</v>
      </c>
      <c r="E12" s="110" t="s">
        <v>65</v>
      </c>
      <c r="F12" s="110" t="s">
        <v>66</v>
      </c>
      <c r="G12" s="110" t="s">
        <v>190</v>
      </c>
      <c r="H12" s="110" t="s">
        <v>191</v>
      </c>
      <c r="I12" s="112">
        <v>742250</v>
      </c>
      <c r="J12" s="112">
        <v>267750</v>
      </c>
      <c r="K12" s="112">
        <v>267750</v>
      </c>
      <c r="L12" s="112"/>
      <c r="M12" s="112"/>
      <c r="N12" s="112">
        <v>474500</v>
      </c>
      <c r="O12" s="112"/>
      <c r="P12" s="112"/>
      <c r="Q12" s="112"/>
      <c r="R12" s="112"/>
      <c r="S12" s="112"/>
      <c r="T12" s="112"/>
      <c r="U12" s="88"/>
      <c r="V12" s="112"/>
      <c r="W12" s="112"/>
    </row>
    <row r="13" ht="32.9" customHeight="1" spans="1:23">
      <c r="A13" s="110" t="s">
        <v>182</v>
      </c>
      <c r="B13" s="111" t="s">
        <v>183</v>
      </c>
      <c r="C13" s="110" t="s">
        <v>181</v>
      </c>
      <c r="D13" s="110" t="s">
        <v>45</v>
      </c>
      <c r="E13" s="110" t="s">
        <v>65</v>
      </c>
      <c r="F13" s="110" t="s">
        <v>66</v>
      </c>
      <c r="G13" s="110" t="s">
        <v>192</v>
      </c>
      <c r="H13" s="110" t="s">
        <v>193</v>
      </c>
      <c r="I13" s="112">
        <v>76050</v>
      </c>
      <c r="J13" s="112">
        <v>76050</v>
      </c>
      <c r="K13" s="112">
        <v>76050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8"/>
      <c r="V13" s="112"/>
      <c r="W13" s="112"/>
    </row>
    <row r="14" ht="32.9" customHeight="1" spans="1:23">
      <c r="A14" s="110" t="s">
        <v>182</v>
      </c>
      <c r="B14" s="111" t="s">
        <v>183</v>
      </c>
      <c r="C14" s="110" t="s">
        <v>181</v>
      </c>
      <c r="D14" s="110" t="s">
        <v>45</v>
      </c>
      <c r="E14" s="110" t="s">
        <v>65</v>
      </c>
      <c r="F14" s="110" t="s">
        <v>66</v>
      </c>
      <c r="G14" s="110" t="s">
        <v>194</v>
      </c>
      <c r="H14" s="110" t="s">
        <v>195</v>
      </c>
      <c r="I14" s="112">
        <v>87000</v>
      </c>
      <c r="J14" s="112">
        <v>87000</v>
      </c>
      <c r="K14" s="112">
        <v>87000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8"/>
      <c r="V14" s="112"/>
      <c r="W14" s="112"/>
    </row>
    <row r="15" ht="32.9" customHeight="1" spans="1:23">
      <c r="A15" s="110" t="s">
        <v>182</v>
      </c>
      <c r="B15" s="111" t="s">
        <v>183</v>
      </c>
      <c r="C15" s="110" t="s">
        <v>181</v>
      </c>
      <c r="D15" s="110" t="s">
        <v>45</v>
      </c>
      <c r="E15" s="110" t="s">
        <v>65</v>
      </c>
      <c r="F15" s="110" t="s">
        <v>66</v>
      </c>
      <c r="G15" s="110" t="s">
        <v>171</v>
      </c>
      <c r="H15" s="110" t="s">
        <v>172</v>
      </c>
      <c r="I15" s="112">
        <v>112000</v>
      </c>
      <c r="J15" s="112">
        <v>65000</v>
      </c>
      <c r="K15" s="112">
        <v>65000</v>
      </c>
      <c r="L15" s="112"/>
      <c r="M15" s="112"/>
      <c r="N15" s="112">
        <v>47000</v>
      </c>
      <c r="O15" s="112"/>
      <c r="P15" s="112"/>
      <c r="Q15" s="112"/>
      <c r="R15" s="112"/>
      <c r="S15" s="112"/>
      <c r="T15" s="112"/>
      <c r="U15" s="88"/>
      <c r="V15" s="112"/>
      <c r="W15" s="112"/>
    </row>
    <row r="16" ht="32.9" customHeight="1" spans="1:23">
      <c r="A16" s="110" t="s">
        <v>182</v>
      </c>
      <c r="B16" s="111" t="s">
        <v>183</v>
      </c>
      <c r="C16" s="110" t="s">
        <v>181</v>
      </c>
      <c r="D16" s="110" t="s">
        <v>45</v>
      </c>
      <c r="E16" s="110" t="s">
        <v>65</v>
      </c>
      <c r="F16" s="110" t="s">
        <v>66</v>
      </c>
      <c r="G16" s="110" t="s">
        <v>173</v>
      </c>
      <c r="H16" s="110" t="s">
        <v>174</v>
      </c>
      <c r="I16" s="112">
        <v>107386.91</v>
      </c>
      <c r="J16" s="112">
        <v>62386.91</v>
      </c>
      <c r="K16" s="112">
        <v>62386.91</v>
      </c>
      <c r="L16" s="112"/>
      <c r="M16" s="112"/>
      <c r="N16" s="112">
        <v>45000</v>
      </c>
      <c r="O16" s="112"/>
      <c r="P16" s="112"/>
      <c r="Q16" s="112"/>
      <c r="R16" s="112"/>
      <c r="S16" s="112"/>
      <c r="T16" s="112"/>
      <c r="U16" s="88"/>
      <c r="V16" s="112"/>
      <c r="W16" s="112"/>
    </row>
    <row r="17" ht="32.9" customHeight="1" spans="1:23">
      <c r="A17" s="110"/>
      <c r="B17" s="110"/>
      <c r="C17" s="110" t="s">
        <v>196</v>
      </c>
      <c r="D17" s="110"/>
      <c r="E17" s="110"/>
      <c r="F17" s="110"/>
      <c r="G17" s="110"/>
      <c r="H17" s="110"/>
      <c r="I17" s="112">
        <v>6990800</v>
      </c>
      <c r="J17" s="112"/>
      <c r="K17" s="112"/>
      <c r="L17" s="112"/>
      <c r="M17" s="112"/>
      <c r="N17" s="112">
        <v>6990800</v>
      </c>
      <c r="O17" s="112"/>
      <c r="P17" s="112"/>
      <c r="Q17" s="112"/>
      <c r="R17" s="112"/>
      <c r="S17" s="112"/>
      <c r="T17" s="112"/>
      <c r="U17" s="88"/>
      <c r="V17" s="112"/>
      <c r="W17" s="112"/>
    </row>
    <row r="18" ht="32.9" customHeight="1" spans="1:23">
      <c r="A18" s="110" t="s">
        <v>182</v>
      </c>
      <c r="B18" s="111" t="s">
        <v>197</v>
      </c>
      <c r="C18" s="110" t="s">
        <v>196</v>
      </c>
      <c r="D18" s="110" t="s">
        <v>45</v>
      </c>
      <c r="E18" s="110" t="s">
        <v>63</v>
      </c>
      <c r="F18" s="110" t="s">
        <v>64</v>
      </c>
      <c r="G18" s="110" t="s">
        <v>171</v>
      </c>
      <c r="H18" s="110" t="s">
        <v>172</v>
      </c>
      <c r="I18" s="112">
        <v>784500</v>
      </c>
      <c r="J18" s="112"/>
      <c r="K18" s="112"/>
      <c r="L18" s="112"/>
      <c r="M18" s="112"/>
      <c r="N18" s="112">
        <v>784500</v>
      </c>
      <c r="O18" s="112"/>
      <c r="P18" s="112"/>
      <c r="Q18" s="112"/>
      <c r="R18" s="112"/>
      <c r="S18" s="112"/>
      <c r="T18" s="112"/>
      <c r="U18" s="88"/>
      <c r="V18" s="112"/>
      <c r="W18" s="112"/>
    </row>
    <row r="19" ht="32.9" customHeight="1" spans="1:23">
      <c r="A19" s="110" t="s">
        <v>182</v>
      </c>
      <c r="B19" s="111" t="s">
        <v>197</v>
      </c>
      <c r="C19" s="110" t="s">
        <v>196</v>
      </c>
      <c r="D19" s="110" t="s">
        <v>45</v>
      </c>
      <c r="E19" s="110" t="s">
        <v>63</v>
      </c>
      <c r="F19" s="110" t="s">
        <v>64</v>
      </c>
      <c r="G19" s="110" t="s">
        <v>198</v>
      </c>
      <c r="H19" s="110" t="s">
        <v>199</v>
      </c>
      <c r="I19" s="112">
        <v>6206300</v>
      </c>
      <c r="J19" s="112"/>
      <c r="K19" s="112"/>
      <c r="L19" s="112"/>
      <c r="M19" s="112"/>
      <c r="N19" s="112">
        <v>6206300</v>
      </c>
      <c r="O19" s="112"/>
      <c r="P19" s="112"/>
      <c r="Q19" s="112"/>
      <c r="R19" s="112"/>
      <c r="S19" s="112"/>
      <c r="T19" s="112"/>
      <c r="U19" s="88"/>
      <c r="V19" s="112"/>
      <c r="W19" s="112"/>
    </row>
    <row r="20" ht="18.75" customHeight="1" spans="1:23">
      <c r="A20" s="30" t="s">
        <v>94</v>
      </c>
      <c r="B20" s="31"/>
      <c r="C20" s="31"/>
      <c r="D20" s="31"/>
      <c r="E20" s="31"/>
      <c r="F20" s="31"/>
      <c r="G20" s="31"/>
      <c r="H20" s="32"/>
      <c r="I20" s="112">
        <v>8285886.91</v>
      </c>
      <c r="J20" s="112">
        <v>728586.91</v>
      </c>
      <c r="K20" s="112">
        <v>728586.91</v>
      </c>
      <c r="L20" s="112"/>
      <c r="M20" s="112"/>
      <c r="N20" s="112">
        <v>7557300</v>
      </c>
      <c r="O20" s="112"/>
      <c r="P20" s="112"/>
      <c r="Q20" s="112"/>
      <c r="R20" s="112"/>
      <c r="S20" s="112"/>
      <c r="T20" s="112"/>
      <c r="U20" s="88"/>
      <c r="V20" s="112"/>
      <c r="W20" s="112"/>
    </row>
  </sheetData>
  <mergeCells count="28">
    <mergeCell ref="A2:W2"/>
    <mergeCell ref="A3:I3"/>
    <mergeCell ref="J4:M4"/>
    <mergeCell ref="N4:P4"/>
    <mergeCell ref="R4:W4"/>
    <mergeCell ref="J5:K5"/>
    <mergeCell ref="A20:H2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35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11"/>
  <sheetViews>
    <sheetView showZeros="0" tabSelected="1" topLeftCell="D1" workbookViewId="0">
      <selection activeCell="F11" sqref="F11"/>
    </sheetView>
  </sheetViews>
  <sheetFormatPr defaultColWidth="9.14814814814815" defaultRowHeight="12" customHeight="1"/>
  <cols>
    <col min="1" max="1" width="31.3888888888889" customWidth="1"/>
    <col min="2" max="2" width="29" customWidth="1"/>
    <col min="3" max="3" width="17.1759259259259" customWidth="1"/>
    <col min="4" max="4" width="21.037037037037" customWidth="1"/>
    <col min="5" max="5" width="23.5740740740741" customWidth="1"/>
    <col min="6" max="6" width="11.2777777777778" customWidth="1"/>
    <col min="7" max="7" width="10.3148148148148" customWidth="1"/>
    <col min="8" max="8" width="9.31481481481481" customWidth="1"/>
    <col min="9" max="9" width="13.4259259259259" customWidth="1"/>
    <col min="10" max="10" width="40.537037037037" customWidth="1"/>
  </cols>
  <sheetData>
    <row r="1" customHeight="1" spans="1:10">
      <c r="J1" s="44" t="s">
        <v>200</v>
      </c>
    </row>
    <row r="2" ht="28.5" customHeight="1" spans="1:10">
      <c r="A2" s="45" t="s">
        <v>201</v>
      </c>
      <c r="B2" s="26"/>
      <c r="C2" s="26"/>
      <c r="D2" s="26"/>
      <c r="E2" s="26"/>
      <c r="F2" s="46"/>
      <c r="G2" s="26"/>
      <c r="H2" s="46"/>
      <c r="I2" s="46"/>
      <c r="J2" s="26"/>
    </row>
    <row r="3" ht="15" customHeight="1" spans="1:10">
      <c r="A3" s="4" t="str">
        <f>"单位名称："&amp;"云南省审计科研培训中心"</f>
        <v>单位名称：云南省审计科研培训中心</v>
      </c>
    </row>
    <row r="4" ht="14.25" customHeight="1" spans="1:10">
      <c r="A4" s="47" t="s">
        <v>202</v>
      </c>
      <c r="B4" s="47" t="s">
        <v>203</v>
      </c>
      <c r="C4" s="47" t="s">
        <v>204</v>
      </c>
      <c r="D4" s="47" t="s">
        <v>205</v>
      </c>
      <c r="E4" s="47" t="s">
        <v>206</v>
      </c>
      <c r="F4" s="48" t="s">
        <v>207</v>
      </c>
      <c r="G4" s="47" t="s">
        <v>208</v>
      </c>
      <c r="H4" s="48" t="s">
        <v>209</v>
      </c>
      <c r="I4" s="48" t="s">
        <v>210</v>
      </c>
      <c r="J4" s="47" t="s">
        <v>211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5" t="s">
        <v>181</v>
      </c>
      <c r="B7" s="53" t="s">
        <v>212</v>
      </c>
      <c r="C7" s="53" t="s">
        <v>213</v>
      </c>
      <c r="D7" s="53" t="s">
        <v>214</v>
      </c>
      <c r="E7" s="49" t="s">
        <v>215</v>
      </c>
      <c r="F7" s="53" t="s">
        <v>216</v>
      </c>
      <c r="G7" s="49" t="s">
        <v>217</v>
      </c>
      <c r="H7" s="53" t="s">
        <v>218</v>
      </c>
      <c r="I7" s="53" t="s">
        <v>219</v>
      </c>
      <c r="J7" s="54" t="s">
        <v>220</v>
      </c>
    </row>
    <row r="8" ht="47.3" customHeight="1" spans="1:10">
      <c r="A8" s="105" t="s">
        <v>181</v>
      </c>
      <c r="B8" s="53" t="s">
        <v>212</v>
      </c>
      <c r="C8" s="53" t="s">
        <v>213</v>
      </c>
      <c r="D8" s="53" t="s">
        <v>214</v>
      </c>
      <c r="E8" s="49" t="s">
        <v>221</v>
      </c>
      <c r="F8" s="53" t="s">
        <v>216</v>
      </c>
      <c r="G8" s="49" t="s">
        <v>112</v>
      </c>
      <c r="H8" s="53" t="s">
        <v>222</v>
      </c>
      <c r="I8" s="53" t="s">
        <v>219</v>
      </c>
      <c r="J8" s="54" t="s">
        <v>223</v>
      </c>
    </row>
    <row r="9" ht="47.3" customHeight="1" spans="1:10">
      <c r="A9" s="105" t="s">
        <v>181</v>
      </c>
      <c r="B9" s="53" t="s">
        <v>212</v>
      </c>
      <c r="C9" s="53" t="s">
        <v>224</v>
      </c>
      <c r="D9" s="53" t="s">
        <v>225</v>
      </c>
      <c r="E9" s="49" t="s">
        <v>226</v>
      </c>
      <c r="F9" s="53" t="s">
        <v>216</v>
      </c>
      <c r="G9" s="49" t="s">
        <v>227</v>
      </c>
      <c r="H9" s="53" t="s">
        <v>228</v>
      </c>
      <c r="I9" s="53" t="s">
        <v>219</v>
      </c>
      <c r="J9" s="54" t="s">
        <v>229</v>
      </c>
    </row>
    <row r="10" ht="47.3" customHeight="1" spans="1:10">
      <c r="A10" s="105" t="s">
        <v>181</v>
      </c>
      <c r="B10" s="53" t="s">
        <v>212</v>
      </c>
      <c r="C10" s="53" t="s">
        <v>224</v>
      </c>
      <c r="D10" s="53" t="s">
        <v>225</v>
      </c>
      <c r="E10" s="49" t="s">
        <v>230</v>
      </c>
      <c r="F10" s="53" t="s">
        <v>231</v>
      </c>
      <c r="G10" s="49" t="s">
        <v>217</v>
      </c>
      <c r="H10" s="53" t="s">
        <v>232</v>
      </c>
      <c r="I10" s="53" t="s">
        <v>219</v>
      </c>
      <c r="J10" s="54" t="s">
        <v>233</v>
      </c>
    </row>
    <row r="11" ht="83" customHeight="1" spans="1:10">
      <c r="A11" s="105" t="s">
        <v>181</v>
      </c>
      <c r="B11" s="53" t="s">
        <v>212</v>
      </c>
      <c r="C11" s="53" t="s">
        <v>234</v>
      </c>
      <c r="D11" s="53" t="s">
        <v>235</v>
      </c>
      <c r="E11" s="49" t="s">
        <v>236</v>
      </c>
      <c r="F11" s="53" t="s">
        <v>237</v>
      </c>
      <c r="G11" s="49" t="s">
        <v>238</v>
      </c>
      <c r="H11" s="53" t="s">
        <v>228</v>
      </c>
      <c r="I11" s="53" t="s">
        <v>219</v>
      </c>
      <c r="J11" s="54" t="s">
        <v>239</v>
      </c>
    </row>
  </sheetData>
  <mergeCells count="4">
    <mergeCell ref="A2:J2"/>
    <mergeCell ref="A3:H3"/>
    <mergeCell ref="A7:A11"/>
    <mergeCell ref="B7:B11"/>
  </mergeCells>
  <pageMargins left="0.75" right="0.75" top="1" bottom="1" header="0.5" footer="0.5"/>
  <pageSetup paperSize="9" scale="64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workbookViewId="0">
      <selection activeCell="A9" sqref="A9"/>
    </sheetView>
  </sheetViews>
  <sheetFormatPr defaultColWidth="9.14814814814815" defaultRowHeight="14.25" customHeight="1" outlineLevelCol="5"/>
  <cols>
    <col min="1" max="1" width="29.037037037037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1:6">
      <c r="F1" s="55" t="s">
        <v>240</v>
      </c>
    </row>
    <row r="2" ht="28.5" customHeight="1" spans="1:6">
      <c r="A2" s="26" t="s">
        <v>241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"单位名称："&amp;"云南省审计科研培训中心"</f>
        <v>单位名称：云南省审计科研培训中心</v>
      </c>
      <c r="B3" s="101"/>
      <c r="C3" s="101"/>
      <c r="D3" s="58"/>
      <c r="E3" s="58"/>
      <c r="F3" s="102" t="s">
        <v>2</v>
      </c>
    </row>
    <row r="4" ht="18.75" customHeight="1" spans="1:6">
      <c r="A4" s="9" t="s">
        <v>127</v>
      </c>
      <c r="B4" s="9" t="s">
        <v>48</v>
      </c>
      <c r="C4" s="9" t="s">
        <v>49</v>
      </c>
      <c r="D4" s="15" t="s">
        <v>242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94</v>
      </c>
      <c r="B8" s="104"/>
      <c r="C8" s="104" t="s">
        <v>94</v>
      </c>
      <c r="D8" s="22"/>
      <c r="E8" s="22"/>
      <c r="F8" s="22"/>
    </row>
    <row r="9" customHeight="1" spans="1:6">
      <c r="A9" s="33" t="s">
        <v>243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pageSetup paperSize="9" scale="7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1"/>
  <sheetViews>
    <sheetView showZeros="0" workbookViewId="0">
      <selection activeCell="A11" sqref="A11"/>
    </sheetView>
  </sheetViews>
  <sheetFormatPr defaultColWidth="9.14814814814815" defaultRowHeight="14.25" customHeight="1"/>
  <cols>
    <col min="1" max="1" width="39.1481481481481" customWidth="1"/>
    <col min="2" max="2" width="21.712962962963" customWidth="1"/>
    <col min="3" max="3" width="35.2777777777778" customWidth="1"/>
    <col min="4" max="4" width="7.71296296296296" customWidth="1"/>
    <col min="5" max="5" width="10.2777777777778" customWidth="1"/>
    <col min="6" max="11" width="14.75" customWidth="1"/>
    <col min="12" max="16" width="12.5740740740741" customWidth="1"/>
    <col min="17" max="17" width="10.4259259259259" customWidth="1"/>
  </cols>
  <sheetData>
    <row r="1" ht="13.5" customHeight="1" spans="1:17">
      <c r="O1" s="44"/>
      <c r="P1" s="44"/>
      <c r="Q1" s="92" t="s">
        <v>244</v>
      </c>
    </row>
    <row r="2" ht="27.75" customHeight="1" spans="1:17">
      <c r="A2" s="56" t="s">
        <v>245</v>
      </c>
      <c r="B2" s="26"/>
      <c r="C2" s="26"/>
      <c r="D2" s="26"/>
      <c r="E2" s="26"/>
      <c r="F2" s="26"/>
      <c r="G2" s="26"/>
      <c r="H2" s="26"/>
      <c r="I2" s="26"/>
      <c r="J2" s="26"/>
      <c r="K2" s="46"/>
      <c r="L2" s="26"/>
      <c r="M2" s="26"/>
      <c r="N2" s="26"/>
      <c r="O2" s="46"/>
      <c r="P2" s="46"/>
      <c r="Q2" s="26"/>
    </row>
    <row r="3" ht="18.75" customHeight="1" spans="1:17">
      <c r="A3" s="93" t="str">
        <f>"单位名称："&amp;"云南省审计科研培训中心"</f>
        <v>单位名称：云南省审计科研培训中心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2</v>
      </c>
    </row>
    <row r="4" ht="15.75" customHeight="1" spans="1:17">
      <c r="A4" s="9" t="s">
        <v>246</v>
      </c>
      <c r="B4" s="72" t="s">
        <v>247</v>
      </c>
      <c r="C4" s="72" t="s">
        <v>248</v>
      </c>
      <c r="D4" s="72" t="s">
        <v>249</v>
      </c>
      <c r="E4" s="72" t="s">
        <v>250</v>
      </c>
      <c r="F4" s="72" t="s">
        <v>251</v>
      </c>
      <c r="G4" s="73" t="s">
        <v>134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252</v>
      </c>
      <c r="J5" s="77" t="s">
        <v>253</v>
      </c>
      <c r="K5" s="78" t="s">
        <v>254</v>
      </c>
      <c r="L5" s="79" t="s">
        <v>255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141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/>
      <c r="B8" s="86"/>
      <c r="C8" s="86"/>
      <c r="D8" s="86"/>
      <c r="E8" s="97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85"/>
      <c r="B9" s="86"/>
      <c r="C9" s="86"/>
      <c r="D9" s="98"/>
      <c r="E9" s="99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89" t="s">
        <v>94</v>
      </c>
      <c r="B10" s="90"/>
      <c r="C10" s="90"/>
      <c r="D10" s="90"/>
      <c r="E10" s="97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</row>
    <row r="11" customHeight="1" spans="1:17">
      <c r="A11" s="33" t="s">
        <v>256</v>
      </c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48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1"/>
  <sheetViews>
    <sheetView showZeros="0" workbookViewId="0">
      <selection activeCell="A11" sqref="A11"/>
    </sheetView>
  </sheetViews>
  <sheetFormatPr defaultColWidth="9.14814814814815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257</v>
      </c>
    </row>
    <row r="2" ht="27.75" customHeight="1" spans="1:14">
      <c r="A2" s="56" t="s">
        <v>258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"单位名称："&amp;"云南省审计科研培训中心"</f>
        <v>单位名称：云南省审计科研培训中心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2</v>
      </c>
    </row>
    <row r="4" ht="15.75" customHeight="1" spans="1:14">
      <c r="A4" s="9" t="s">
        <v>246</v>
      </c>
      <c r="B4" s="72" t="s">
        <v>259</v>
      </c>
      <c r="C4" s="72" t="s">
        <v>260</v>
      </c>
      <c r="D4" s="73" t="s">
        <v>134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252</v>
      </c>
      <c r="G5" s="77" t="s">
        <v>253</v>
      </c>
      <c r="H5" s="78" t="s">
        <v>254</v>
      </c>
      <c r="I5" s="79" t="s">
        <v>255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141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94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customHeight="1" spans="1:14">
      <c r="A11" s="33" t="s">
        <v>261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50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X9"/>
  <sheetViews>
    <sheetView showZeros="0" workbookViewId="0">
      <selection activeCell="A9" sqref="A9"/>
    </sheetView>
  </sheetViews>
  <sheetFormatPr defaultColWidth="9.14814814814815" defaultRowHeight="14.25" customHeight="1"/>
  <cols>
    <col min="1" max="1" width="31.8611111111111" customWidth="1"/>
    <col min="2" max="15" width="17.1759259259259" customWidth="1"/>
    <col min="16" max="22" width="17.037037037037" customWidth="1"/>
    <col min="23" max="23" width="17" customWidth="1"/>
    <col min="24" max="24" width="17.037037037037" customWidth="1"/>
  </cols>
  <sheetData>
    <row r="1" ht="13.5" customHeight="1" spans="1:24">
      <c r="D1" s="55"/>
      <c r="W1" s="44"/>
      <c r="X1" s="44" t="s">
        <v>262</v>
      </c>
    </row>
    <row r="2" ht="27.75" customHeight="1" spans="1:24">
      <c r="A2" s="56" t="s">
        <v>263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7" t="str">
        <f>"单位名称："&amp;"云南省审计科研培训中心"</f>
        <v>单位名称：云南省审计科研培训中心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2</v>
      </c>
    </row>
    <row r="4" ht="19.5" customHeight="1" spans="1:24">
      <c r="A4" s="15" t="s">
        <v>264</v>
      </c>
      <c r="B4" s="10" t="s">
        <v>134</v>
      </c>
      <c r="C4" s="11"/>
      <c r="D4" s="11"/>
      <c r="E4" s="62" t="s">
        <v>265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7" t="s">
        <v>30</v>
      </c>
      <c r="C5" s="9" t="s">
        <v>33</v>
      </c>
      <c r="D5" s="63" t="s">
        <v>266</v>
      </c>
      <c r="E5" s="62" t="s">
        <v>267</v>
      </c>
      <c r="F5" s="62" t="s">
        <v>268</v>
      </c>
      <c r="G5" s="62" t="s">
        <v>269</v>
      </c>
      <c r="H5" s="62" t="s">
        <v>270</v>
      </c>
      <c r="I5" s="62" t="s">
        <v>271</v>
      </c>
      <c r="J5" s="62" t="s">
        <v>272</v>
      </c>
      <c r="K5" s="62" t="s">
        <v>273</v>
      </c>
      <c r="L5" s="62" t="s">
        <v>274</v>
      </c>
      <c r="M5" s="62" t="s">
        <v>275</v>
      </c>
      <c r="N5" s="62" t="s">
        <v>276</v>
      </c>
      <c r="O5" s="62" t="s">
        <v>277</v>
      </c>
      <c r="P5" s="62" t="s">
        <v>278</v>
      </c>
      <c r="Q5" s="62" t="s">
        <v>279</v>
      </c>
      <c r="R5" s="62" t="s">
        <v>280</v>
      </c>
      <c r="S5" s="62" t="s">
        <v>281</v>
      </c>
      <c r="T5" s="62" t="s">
        <v>282</v>
      </c>
      <c r="U5" s="62" t="s">
        <v>283</v>
      </c>
      <c r="V5" s="62" t="s">
        <v>284</v>
      </c>
      <c r="W5" s="62" t="s">
        <v>285</v>
      </c>
      <c r="X5" s="62" t="s">
        <v>286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customHeight="1" spans="1:24">
      <c r="A9" s="33" t="s">
        <v>287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pageSetup paperSize="9" scale="31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workbookViewId="0">
      <selection activeCell="A8" sqref="A8"/>
    </sheetView>
  </sheetViews>
  <sheetFormatPr defaultColWidth="9.14814814814815" defaultRowHeight="12" customHeight="1" outlineLevelRow="7"/>
  <cols>
    <col min="1" max="1" width="28.9537037037037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777777777778" customWidth="1"/>
    <col min="7" max="7" width="14.8796296296296" customWidth="1"/>
    <col min="8" max="8" width="10.8796296296296" customWidth="1"/>
    <col min="9" max="9" width="13.4259259259259" customWidth="1"/>
    <col min="10" max="10" width="38.6759259259259" customWidth="1"/>
  </cols>
  <sheetData>
    <row r="1" customHeight="1" spans="1:10">
      <c r="J1" s="44" t="s">
        <v>288</v>
      </c>
    </row>
    <row r="2" ht="28.5" customHeight="1" spans="1:10">
      <c r="A2" s="45" t="s">
        <v>289</v>
      </c>
      <c r="B2" s="26"/>
      <c r="C2" s="26"/>
      <c r="D2" s="26"/>
      <c r="E2" s="26"/>
      <c r="F2" s="46"/>
      <c r="G2" s="26"/>
      <c r="H2" s="46"/>
      <c r="I2" s="46"/>
      <c r="J2" s="26"/>
    </row>
    <row r="3" ht="17.25" customHeight="1" spans="1:10">
      <c r="A3" s="4" t="str">
        <f>"单位名称："&amp;"云南省审计科研培训中心"</f>
        <v>单位名称：云南省审计科研培训中心</v>
      </c>
    </row>
    <row r="4" ht="44.25" customHeight="1" spans="1:10">
      <c r="A4" s="47" t="s">
        <v>202</v>
      </c>
      <c r="B4" s="47" t="s">
        <v>203</v>
      </c>
      <c r="C4" s="47" t="s">
        <v>204</v>
      </c>
      <c r="D4" s="47" t="s">
        <v>205</v>
      </c>
      <c r="E4" s="47" t="s">
        <v>206</v>
      </c>
      <c r="F4" s="48" t="s">
        <v>207</v>
      </c>
      <c r="G4" s="47" t="s">
        <v>208</v>
      </c>
      <c r="H4" s="48" t="s">
        <v>209</v>
      </c>
      <c r="I4" s="48" t="s">
        <v>210</v>
      </c>
      <c r="J4" s="47" t="s">
        <v>211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s="33" t="s">
        <v>290</v>
      </c>
    </row>
  </sheetData>
  <mergeCells count="2">
    <mergeCell ref="A2:J2"/>
    <mergeCell ref="A3:H3"/>
  </mergeCells>
  <pageMargins left="0.75" right="0.75" top="1" bottom="1" header="0.5" footer="0.5"/>
  <pageSetup paperSize="9" scale="65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10"/>
  <sheetViews>
    <sheetView showZeros="0" workbookViewId="0">
      <selection activeCell="F24" sqref="F24"/>
    </sheetView>
  </sheetViews>
  <sheetFormatPr defaultColWidth="8.85185185185185" defaultRowHeight="15" customHeight="1" outlineLevelCol="7"/>
  <cols>
    <col min="1" max="1" width="36.037037037037" customWidth="1"/>
    <col min="2" max="2" width="19.75" customWidth="1"/>
    <col min="3" max="3" width="33.3148148148148" customWidth="1"/>
    <col min="4" max="4" width="34.75" customWidth="1"/>
    <col min="5" max="5" width="14.4444444444444" customWidth="1"/>
    <col min="6" max="6" width="17.1759259259259" customWidth="1"/>
    <col min="7" max="7" width="17.3148148148148" customWidth="1"/>
    <col min="8" max="8" width="28.3148148148148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291</v>
      </c>
    </row>
    <row r="2" ht="30.65" customHeight="1" spans="1:8">
      <c r="A2" s="36" t="s">
        <v>292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"单位名称："&amp;"云南省审计科研培训中心"</f>
        <v>单位名称：云南省审计科研培训中心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127</v>
      </c>
      <c r="B4" s="37" t="s">
        <v>293</v>
      </c>
      <c r="C4" s="37" t="s">
        <v>294</v>
      </c>
      <c r="D4" s="37" t="s">
        <v>295</v>
      </c>
      <c r="E4" s="37" t="s">
        <v>296</v>
      </c>
      <c r="F4" s="37" t="s">
        <v>297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250</v>
      </c>
      <c r="G5" s="37" t="s">
        <v>298</v>
      </c>
      <c r="H5" s="37" t="s">
        <v>299</v>
      </c>
    </row>
    <row r="6" ht="18.75" customHeight="1" spans="1:8">
      <c r="A6" s="38" t="s">
        <v>111</v>
      </c>
      <c r="B6" s="38" t="s">
        <v>112</v>
      </c>
      <c r="C6" s="38" t="s">
        <v>113</v>
      </c>
      <c r="D6" s="38" t="s">
        <v>300</v>
      </c>
      <c r="E6" s="38" t="s">
        <v>114</v>
      </c>
      <c r="F6" s="38" t="s">
        <v>301</v>
      </c>
      <c r="G6" s="38" t="s">
        <v>115</v>
      </c>
      <c r="H6" s="38" t="s">
        <v>302</v>
      </c>
    </row>
    <row r="7" ht="29.9" customHeight="1" spans="1:8">
      <c r="A7" s="39"/>
      <c r="B7" s="39"/>
      <c r="C7" s="39"/>
      <c r="D7" s="39"/>
      <c r="E7" s="37"/>
      <c r="F7" s="40"/>
      <c r="G7" s="41"/>
      <c r="H7" s="41"/>
    </row>
    <row r="8" ht="20.15" customHeight="1" spans="1:8">
      <c r="A8" s="37" t="s">
        <v>30</v>
      </c>
      <c r="B8" s="37"/>
      <c r="C8" s="37"/>
      <c r="D8" s="37"/>
      <c r="E8" s="37"/>
      <c r="F8" s="40"/>
      <c r="G8" s="41"/>
      <c r="H8" s="41"/>
    </row>
    <row r="9" ht="19.5" customHeight="1" spans="1:8">
      <c r="A9" s="39" t="s">
        <v>303</v>
      </c>
      <c r="B9" s="39"/>
      <c r="C9" s="39"/>
      <c r="D9" s="39"/>
      <c r="E9" s="39"/>
      <c r="F9" s="42"/>
      <c r="G9" s="43"/>
      <c r="H9" s="43"/>
    </row>
    <row r="10" customHeight="1" spans="1:8">
      <c r="A10" s="33" t="s">
        <v>304</v>
      </c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pageSetup paperSize="9" scale="66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1"/>
  <sheetViews>
    <sheetView showZeros="0" workbookViewId="0">
      <selection activeCell="A11" sqref="A11"/>
    </sheetView>
  </sheetViews>
  <sheetFormatPr defaultColWidth="9.14814814814815" defaultRowHeight="14.25" customHeight="1"/>
  <cols>
    <col min="1" max="1" width="16.3148148148148" customWidth="1"/>
    <col min="2" max="2" width="29.037037037037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1:11">
      <c r="D1" s="1"/>
      <c r="E1" s="1"/>
      <c r="F1" s="1"/>
      <c r="G1" s="1"/>
      <c r="K1" s="2" t="s">
        <v>305</v>
      </c>
    </row>
    <row r="2" ht="27.75" customHeight="1" spans="1:11">
      <c r="A2" s="26" t="s">
        <v>306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"单位名称："&amp;"云南省审计科研培训中心"</f>
        <v>单位名称：云南省审计科研培训中心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177</v>
      </c>
      <c r="B4" s="8" t="s">
        <v>129</v>
      </c>
      <c r="C4" s="8" t="s">
        <v>178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30</v>
      </c>
      <c r="I4" s="10" t="s">
        <v>307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94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1">
      <c r="A11" s="33" t="s">
        <v>308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59" fitToHeight="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0"/>
  <sheetViews>
    <sheetView showZeros="0" workbookViewId="0">
      <selection activeCell="B16" sqref="B16"/>
    </sheetView>
  </sheetViews>
  <sheetFormatPr defaultColWidth="9.14814814814815" defaultRowHeight="14.25" customHeight="1" outlineLevelCol="6"/>
  <cols>
    <col min="1" max="1" width="37.75" customWidth="1"/>
    <col min="2" max="2" width="28" customWidth="1"/>
    <col min="3" max="3" width="37.6018518518519" customWidth="1"/>
    <col min="4" max="4" width="17.037037037037" customWidth="1"/>
    <col min="5" max="7" width="27.037037037037" customWidth="1"/>
  </cols>
  <sheetData>
    <row r="1" ht="13.5" customHeight="1" spans="1:7">
      <c r="D1" s="1"/>
      <c r="G1" s="2" t="s">
        <v>309</v>
      </c>
    </row>
    <row r="2" ht="27.75" customHeight="1" spans="1:7">
      <c r="A2" s="3" t="s">
        <v>310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"单位名称："&amp;"云南省审计科研培训中心"</f>
        <v>单位名称：云南省审计科研培训中心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178</v>
      </c>
      <c r="B4" s="8" t="s">
        <v>177</v>
      </c>
      <c r="C4" s="8" t="s">
        <v>129</v>
      </c>
      <c r="D4" s="9" t="s">
        <v>311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312</v>
      </c>
      <c r="F5" s="9" t="s">
        <v>313</v>
      </c>
      <c r="G5" s="9" t="s">
        <v>314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728586.91</v>
      </c>
      <c r="F8" s="22">
        <v>728586.91</v>
      </c>
      <c r="G8" s="22">
        <v>728586.91</v>
      </c>
    </row>
    <row r="9" ht="29.9" customHeight="1" spans="1:7">
      <c r="A9" s="20"/>
      <c r="B9" s="20" t="s">
        <v>315</v>
      </c>
      <c r="C9" s="20" t="s">
        <v>181</v>
      </c>
      <c r="D9" s="20" t="s">
        <v>316</v>
      </c>
      <c r="E9" s="22">
        <v>728586.91</v>
      </c>
      <c r="F9" s="22">
        <v>728586.91</v>
      </c>
      <c r="G9" s="22">
        <v>728586.91</v>
      </c>
    </row>
    <row r="10" ht="18.75" customHeight="1" spans="1:7">
      <c r="A10" s="23" t="s">
        <v>30</v>
      </c>
      <c r="B10" s="24" t="s">
        <v>317</v>
      </c>
      <c r="C10" s="24"/>
      <c r="D10" s="25"/>
      <c r="E10" s="22">
        <v>728586.91</v>
      </c>
      <c r="F10" s="22">
        <v>728586.91</v>
      </c>
      <c r="G10" s="22">
        <v>728586.91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李品娥</cp:lastModifiedBy>
  <dcterms:created xsi:type="dcterms:W3CDTF">2026-02-07T03:35:00Z</dcterms:created>
  <dcterms:modified xsi:type="dcterms:W3CDTF">2026-02-08T03:10:29Z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9A52FFF40BC4446B90B61A4BA0C4AE68_13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